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fileSharing readOnlyRecommended="1"/>
  <workbookPr filterPrivacy="1" codeName="DieseArbeitsmappe"/>
  <xr:revisionPtr revIDLastSave="0" documentId="8_{B439A0AF-0A6A-6B45-B2A1-3F854D1A8E01}" xr6:coauthVersionLast="47" xr6:coauthVersionMax="47" xr10:uidLastSave="{00000000-0000-0000-0000-000000000000}"/>
  <bookViews>
    <workbookView xWindow="0" yWindow="500" windowWidth="28800" windowHeight="15840" tabRatio="896" xr2:uid="{00000000-000D-0000-FFFF-FFFF00000000}"/>
  </bookViews>
  <sheets>
    <sheet name="Overview" sheetId="22" r:id="rId1"/>
    <sheet name="Compound preparation" sheetId="21" r:id="rId2"/>
    <sheet name="KINASE Screening" sheetId="11" r:id="rId3"/>
    <sheet name="KINASE Selection" sheetId="23" r:id="rId4"/>
    <sheet name="KINASE Panel Screening" sheetId="29" r:id="rId5"/>
    <sheet name="CDK, LK, Mutant IC50-Profiler" sheetId="31" r:id="rId6"/>
    <sheet name="KINASE Finder" sheetId="32" r:id="rId7"/>
    <sheet name="KINASE Finder Hit Confirmation" sheetId="33" r:id="rId8"/>
    <sheet name="SUBSTRATE Finder" sheetId="34" r:id="rId9"/>
    <sheet name="intern" sheetId="24" state="hidden" r:id="rId10"/>
  </sheets>
  <definedNames>
    <definedName name="_xlnm._FilterDatabase" localSheetId="5" hidden="1">'CDK, LK, Mutant IC50-Profiler'!$M$36:$M$39</definedName>
    <definedName name="_xlnm._FilterDatabase" localSheetId="6" hidden="1">'KINASE Finder'!#REF!</definedName>
    <definedName name="_xlnm._FilterDatabase" localSheetId="7" hidden="1">'KINASE Finder Hit Confirmation'!#REF!</definedName>
    <definedName name="_xlnm._FilterDatabase" localSheetId="4" hidden="1">'KINASE Panel Screening'!$M$32:$M$35</definedName>
    <definedName name="_xlnm._FilterDatabase" localSheetId="2" hidden="1">'KINASE Screening'!$M$29:$M$32</definedName>
    <definedName name="_xlnm._FilterDatabase" localSheetId="3" hidden="1">'KINASE Selection'!$B$6:$O$469</definedName>
    <definedName name="_xlnm._FilterDatabase" localSheetId="8" hidden="1">'SUBSTRATE Finder'!#REF!</definedName>
    <definedName name="_xlnm.Print_Area" localSheetId="5">'CDK, LK, Mutant IC50-Profiler'!$A$1:$K$89</definedName>
    <definedName name="_xlnm.Print_Area" localSheetId="1">'Compound preparation'!$A$1:$I$51</definedName>
    <definedName name="_xlnm.Print_Area" localSheetId="6">'KINASE Finder'!$A$1:$K$65</definedName>
    <definedName name="_xlnm.Print_Area" localSheetId="7">'KINASE Finder Hit Confirmation'!$A$1:$K$41</definedName>
    <definedName name="_xlnm.Print_Area" localSheetId="4">'KINASE Panel Screening'!$A$1:$K$60</definedName>
    <definedName name="_xlnm.Print_Area" localSheetId="2">'KINASE Screening'!$A$1:$K$83</definedName>
    <definedName name="_xlnm.Print_Area" localSheetId="3">'KINASE Selection'!$A$1:$O$492</definedName>
    <definedName name="_xlnm.Print_Area" localSheetId="8">'SUBSTRATE Finder'!$A$1:$K$35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29" l="1"/>
  <c r="H54" i="29"/>
  <c r="H53" i="29"/>
  <c r="H52" i="29"/>
  <c r="H51" i="29"/>
  <c r="H50" i="29"/>
  <c r="H49" i="29"/>
  <c r="H48" i="29"/>
  <c r="H47" i="29"/>
  <c r="H46" i="29"/>
  <c r="H45" i="29"/>
  <c r="H44" i="29"/>
  <c r="H43" i="29"/>
  <c r="H42" i="29"/>
  <c r="H41" i="29"/>
  <c r="H40" i="29"/>
  <c r="H39" i="29"/>
  <c r="H38" i="29"/>
  <c r="H37" i="29"/>
  <c r="H36" i="29"/>
  <c r="H35" i="29"/>
  <c r="H34" i="29"/>
  <c r="H33" i="29"/>
  <c r="H32" i="29"/>
  <c r="H26" i="1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36" i="31"/>
  <c r="K8" i="23"/>
  <c r="O8" i="23"/>
  <c r="K7" i="23"/>
  <c r="D6" i="23"/>
  <c r="O7" i="23"/>
  <c r="K471" i="23"/>
  <c r="H75" i="11"/>
  <c r="H74" i="11"/>
  <c r="C15" i="29"/>
  <c r="C16" i="29" s="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65" i="11"/>
  <c r="H66" i="11"/>
  <c r="H67" i="11"/>
  <c r="H68" i="11"/>
  <c r="H69" i="11"/>
  <c r="H70" i="11"/>
  <c r="H71" i="11"/>
  <c r="H72" i="11"/>
  <c r="H73" i="11"/>
  <c r="H76" i="11"/>
  <c r="H29" i="11"/>
  <c r="A31" i="33"/>
  <c r="A30" i="33"/>
  <c r="A34" i="32"/>
  <c r="A33" i="32"/>
</calcChain>
</file>

<file path=xl/sharedStrings.xml><?xml version="1.0" encoding="utf-8"?>
<sst xmlns="http://schemas.openxmlformats.org/spreadsheetml/2006/main" count="2936" uniqueCount="1220">
  <si>
    <r>
      <rPr>
        <b/>
        <u/>
        <sz val="18"/>
        <rFont val="Arial"/>
        <family val="2"/>
      </rPr>
      <t>Notes</t>
    </r>
    <r>
      <rPr>
        <sz val="18"/>
        <rFont val="Arial"/>
        <family val="2"/>
      </rPr>
      <t>:</t>
    </r>
  </si>
  <si>
    <r>
      <rPr>
        <sz val="18"/>
        <color theme="1"/>
        <rFont val="Wingdings"/>
        <charset val="2"/>
      </rPr>
      <t></t>
    </r>
    <r>
      <rPr>
        <sz val="18"/>
        <color theme="1"/>
        <rFont val="Arial"/>
        <family val="2"/>
      </rPr>
      <t xml:space="preserve"> Assay is performed under the conditions and with the compounds given</t>
    </r>
    <r>
      <rPr>
        <sz val="18"/>
        <color theme="1"/>
        <rFont val="Arial"/>
        <family val="2"/>
        <charset val="2"/>
      </rPr>
      <t xml:space="preserve"> below</t>
    </r>
  </si>
  <si>
    <t>Please, send back the electronically filled ACF to your BD contact person 
or study director designated after order confirmation</t>
  </si>
  <si>
    <t>Project Number</t>
  </si>
  <si>
    <t>PQxxxx</t>
  </si>
  <si>
    <t>Compound information</t>
  </si>
  <si>
    <t>#</t>
  </si>
  <si>
    <t>Compound ID</t>
  </si>
  <si>
    <t>as written on vial</t>
  </si>
  <si>
    <t>[M]</t>
  </si>
  <si>
    <t>Volume provided 
[µl]</t>
  </si>
  <si>
    <t>Conc.
Stock solution
[M]</t>
  </si>
  <si>
    <t>Please select solvent</t>
  </si>
  <si>
    <t>dissolved in DMSO</t>
  </si>
  <si>
    <t>dissolved in Water</t>
  </si>
  <si>
    <t>dissolved in PBS</t>
  </si>
  <si>
    <t>Please select storage conditions</t>
  </si>
  <si>
    <t>store at room temperature</t>
  </si>
  <si>
    <t>store at 4°C</t>
  </si>
  <si>
    <t>store at -20°C</t>
  </si>
  <si>
    <t>store at - 80°C</t>
  </si>
  <si>
    <t>Signature:</t>
  </si>
  <si>
    <t>Name</t>
  </si>
  <si>
    <t>Date</t>
  </si>
  <si>
    <t>Solvent</t>
  </si>
  <si>
    <t>Assay Condition Form -  Biochemical Assays</t>
  </si>
  <si>
    <r>
      <rPr>
        <sz val="18"/>
        <color theme="1"/>
        <rFont val="Wingdings"/>
        <charset val="2"/>
      </rPr>
      <t></t>
    </r>
    <r>
      <rPr>
        <sz val="18"/>
        <color theme="1"/>
        <rFont val="Arial"/>
        <family val="2"/>
      </rPr>
      <t xml:space="preserve"> List </t>
    </r>
    <r>
      <rPr>
        <b/>
        <u/>
        <sz val="18"/>
        <color theme="1"/>
        <rFont val="Arial"/>
        <family val="2"/>
      </rPr>
      <t>ALL</t>
    </r>
    <r>
      <rPr>
        <sz val="18"/>
        <color theme="1"/>
        <rFont val="Arial"/>
        <family val="2"/>
      </rPr>
      <t xml:space="preserve"> compounds to be used in the assay (also those provided by RBE)</t>
    </r>
  </si>
  <si>
    <t>After receiving a quote, to place your order, please:</t>
  </si>
  <si>
    <t>Complying with our guidelines will:</t>
  </si>
  <si>
    <t xml:space="preserve"> - Improve the working procedures</t>
  </si>
  <si>
    <t xml:space="preserve">■ Provide a purchase order. </t>
  </si>
  <si>
    <t>- Maximize the safety of your compound</t>
  </si>
  <si>
    <t xml:space="preserve">■ Kindly fill the appropriate assay condition form with detailed compound info and preferred test conditions. </t>
  </si>
  <si>
    <t>- Reduce error sources and open questions</t>
  </si>
  <si>
    <t>■ Return an electronic copy of this file to</t>
  </si>
  <si>
    <t>DG-FRDE-BP-ShipmentAddress@reactionbiology.com</t>
  </si>
  <si>
    <t xml:space="preserve">   and include a hard copy of the respective assay condition form in the compound shipment. (Shipment instructions will follow with the order confirmation)</t>
  </si>
  <si>
    <t>Thank you very much for consideration!</t>
  </si>
  <si>
    <t xml:space="preserve">■ Our scientists will perform the tests only based on the assay conditions described in the electronic copy of this form. </t>
  </si>
  <si>
    <t>Compound Management Guidelines</t>
  </si>
  <si>
    <t>Compound naming:</t>
  </si>
  <si>
    <t>■ Please avoid general generic names which cannot unequivocally identify your compounds such as "Compound 1", "Compound 2", "Compound A", etc.</t>
  </si>
  <si>
    <t>Compound preparation:</t>
  </si>
  <si>
    <r>
      <rPr>
        <b/>
        <sz val="12"/>
        <rFont val="Calibri"/>
        <family val="2"/>
        <scheme val="minor"/>
      </rPr>
      <t xml:space="preserve">1. Option: </t>
    </r>
    <r>
      <rPr>
        <sz val="12"/>
        <rFont val="Calibri"/>
        <family val="2"/>
        <scheme val="minor"/>
      </rPr>
      <t xml:space="preserve">Our preference is to receive your compounds as </t>
    </r>
    <r>
      <rPr>
        <b/>
        <sz val="12"/>
        <rFont val="Calibri"/>
        <family val="2"/>
        <scheme val="minor"/>
      </rPr>
      <t>100x/100% DMSO stocks</t>
    </r>
    <r>
      <rPr>
        <sz val="12"/>
        <rFont val="Calibri"/>
        <family val="2"/>
        <scheme val="minor"/>
      </rPr>
      <t>. For DMSO stocks, shipment and delivery in dry ice is preferred for compound stability. (Required amount of compounds are listed on the sheet of the specific service)</t>
    </r>
  </si>
  <si>
    <t>Fig. 1 Compound stock solutions in microtiter plates</t>
  </si>
  <si>
    <r>
      <t xml:space="preserve">In case you like to provide compound stock solutions in microtiter plates or Micronic boxes, please add compounds column-wise starting with column 3, as depicted in </t>
    </r>
    <r>
      <rPr>
        <b/>
        <sz val="12"/>
        <rFont val="Calibri"/>
        <family val="2"/>
        <scheme val="minor"/>
      </rPr>
      <t>Fig. 1</t>
    </r>
    <r>
      <rPr>
        <sz val="12"/>
        <rFont val="Calibri"/>
        <family val="2"/>
        <scheme val="minor"/>
      </rPr>
      <t>.</t>
    </r>
  </si>
  <si>
    <r>
      <rPr>
        <b/>
        <sz val="12"/>
        <rFont val="Calibri"/>
        <family val="2"/>
        <scheme val="minor"/>
      </rPr>
      <t>2. Option:</t>
    </r>
    <r>
      <rPr>
        <sz val="12"/>
        <rFont val="Calibri"/>
        <family val="2"/>
        <scheme val="minor"/>
      </rPr>
      <t xml:space="preserve"> We also accept compounds in </t>
    </r>
    <r>
      <rPr>
        <b/>
        <sz val="12"/>
        <rFont val="Calibri"/>
        <family val="2"/>
        <scheme val="minor"/>
      </rPr>
      <t>powder form</t>
    </r>
    <r>
      <rPr>
        <sz val="12"/>
        <rFont val="Calibri"/>
        <family val="2"/>
        <scheme val="minor"/>
      </rPr>
      <t>. 1 mg should be enough for most profiling requests, and can be delivered at room temperature or at a temperature of your preference.  It is our policy not to weigh customer compounds onsite.</t>
    </r>
  </si>
  <si>
    <t xml:space="preserve">Sample requirements: </t>
  </si>
  <si>
    <t xml:space="preserve">■ Exact molecular weight of each compound. </t>
  </si>
  <si>
    <t xml:space="preserve">■ Exact weight of each compound. </t>
  </si>
  <si>
    <t xml:space="preserve">■ The vessel containing the powder should be large enough to re-suspend the powder in the required volume of the 100x concentrated stock solution. </t>
  </si>
  <si>
    <t xml:space="preserve">■ For larger number of compounds delivered in powder form, a processing fee may apply. </t>
  </si>
  <si>
    <t>■  If greater than 5 mg of powder stock is provided, we have to aliquot the compound stock and a fee may apply.</t>
  </si>
  <si>
    <t>NOTE: For large scale profiling and HTS screening, or  in case you would like to submit compounds in pre-aliquoted,  ready-to-use compound plates, please communicate with us for compound plate selection,  plate format, and compound volume before you prepare the compound plates.</t>
  </si>
  <si>
    <t>Safety:</t>
  </si>
  <si>
    <t>■  Specific precautions in handling your submitted compounds might be required.</t>
  </si>
  <si>
    <t>■ If this is the case, please send us all relevant MSDSs together with this Assay Condition Form electronically and with the shipment, and specify precautions in the "special request/compound storage" field of the relevant service sheet.</t>
  </si>
  <si>
    <t>■  If no information is provided, we will handle all submitted compounds as compounds with unknown toxicity,</t>
  </si>
  <si>
    <t>according to our internal MSDSs (available on request)</t>
  </si>
  <si>
    <t>Compound arrival, storage condition, and storage duration:</t>
  </si>
  <si>
    <t xml:space="preserve">■ Customer will be notified by email when the package arrived at screening facility. </t>
  </si>
  <si>
    <t>■ Standard storage conditions of all compounds (solids and liquids) upon arrival: -20°C; Proteins: -80°C</t>
  </si>
  <si>
    <t>■ For any special storage condition, please make a note in the respective project form (additional costs might incur).</t>
  </si>
  <si>
    <t>■ As a standard practice, we will store client's compounds for 6 months from issue of report</t>
  </si>
  <si>
    <t>■ Longer storage duration is available upon request and will incur extra charge.</t>
  </si>
  <si>
    <t>Solubility:</t>
  </si>
  <si>
    <t>Compounds should be soluble in the 100x concentrated stock solution in 100% DMSO and in the final assay concentration containing 1%  DMSO.</t>
  </si>
  <si>
    <t>■ If you are aware of compound solubility issues at 10 mM/100% DMSO, please advice RBE of the solubility range of the compounds.</t>
  </si>
  <si>
    <t xml:space="preserve">■ If your compounds are not soluble at 10 mM/100% DMSO, compounds may be heated to dissolve. </t>
  </si>
  <si>
    <t>■  If your samples cannot be heated, please make a note in the "Remarks" field of the relevant service sheet.</t>
  </si>
  <si>
    <t>Please read carefully the guidelines for "Compound preparation"!</t>
  </si>
  <si>
    <t xml:space="preserve">Please complete the Assay Condition Form for the appropriate assay to inform us about </t>
  </si>
  <si>
    <t>your assay conditions and compound specifics:</t>
  </si>
  <si>
    <t xml:space="preserve">Required amounts of compounds are listed in the sheet of the respective service. </t>
  </si>
  <si>
    <t xml:space="preserve">Return an electronic copy of this file and include a hard copy of the respective Assay </t>
  </si>
  <si>
    <t>Condition Form in the compound shipment.</t>
  </si>
  <si>
    <t>Biochemical Kinase Screening - Kinase Screening</t>
  </si>
  <si>
    <t>Compound preparation</t>
  </si>
  <si>
    <t>Biochemical Kinase Screening - Kinase Screening --&gt; Kinase Selection</t>
  </si>
  <si>
    <t>Biochemical Kinase Screening - Kinase Panel Screening</t>
  </si>
  <si>
    <t>Biochemical Kinase Screening - CDK, Lipid Kinase, and Mutant IC50-Profiler</t>
  </si>
  <si>
    <t>Biochemical Kinase Screening - Kinase Finder</t>
  </si>
  <si>
    <t>Biochemical Kinase Screening - Kinase Finder Hit Conformation</t>
  </si>
  <si>
    <t>Biochemical Kinase Screening - Substrate Finder</t>
  </si>
  <si>
    <t>Name and email address of person(s) to receive final data report</t>
  </si>
  <si>
    <t>Affiliation</t>
  </si>
  <si>
    <t>Street</t>
  </si>
  <si>
    <t>City</t>
  </si>
  <si>
    <t>Zip code</t>
  </si>
  <si>
    <t>Country</t>
  </si>
  <si>
    <t>Email</t>
  </si>
  <si>
    <t>Sepcial requests / special storing conditions / notes
(if needed)</t>
  </si>
  <si>
    <t>if in plate or Matrix box</t>
  </si>
  <si>
    <t>Barcode / ID / 
Well ID</t>
  </si>
  <si>
    <t>100x/100% DMSO stock(s) required:
(please select assay formate and kinases)
OR Powder stock
(please advise as to solubility limits)</t>
  </si>
  <si>
    <t>if DMSO stock</t>
  </si>
  <si>
    <t>if powder stock</t>
  </si>
  <si>
    <t>exact weight
provided
[mg]
(mind. 0.5mg)</t>
  </si>
  <si>
    <t>Volume to be added for 100x max assay conc. [µl]
(max. volume 10000 µl)</t>
  </si>
  <si>
    <t>Assay parameters</t>
  </si>
  <si>
    <t>Assay format</t>
  </si>
  <si>
    <t>Dilution factor for IC50 values</t>
  </si>
  <si>
    <t>Highest assay conc.</t>
  </si>
  <si>
    <t>please select from the list</t>
  </si>
  <si>
    <t>please select from the list if applicable</t>
  </si>
  <si>
    <t>one concentration, singlicate</t>
  </si>
  <si>
    <t>10 concentration, IC50, singlicate</t>
  </si>
  <si>
    <t>one concentration, duplicate</t>
  </si>
  <si>
    <t>10 concentration, IC50, duplicate</t>
  </si>
  <si>
    <t>other: please inquire</t>
  </si>
  <si>
    <t>RBE control</t>
  </si>
  <si>
    <t>RBE selection</t>
  </si>
  <si>
    <t>In case of more than 48 compounds to be screened, please use a second copy of this Assay Condition Form.</t>
  </si>
  <si>
    <t>semi-log</t>
  </si>
  <si>
    <t>10 µM</t>
  </si>
  <si>
    <t>1 µM</t>
  </si>
  <si>
    <t>Dose</t>
  </si>
  <si>
    <t>1 (Highest assay Conc.)</t>
  </si>
  <si>
    <t>Standard screening is performed near apparent ATP-Km.</t>
  </si>
  <si>
    <t>Kinase Screening Selection</t>
  </si>
  <si>
    <t>Selected Protein kinases</t>
  </si>
  <si>
    <t>Please x</t>
  </si>
  <si>
    <t>Protein Kinase
(33P PanQinase Assay)</t>
  </si>
  <si>
    <t>Synonyms</t>
  </si>
  <si>
    <t>wt/mutant/variant</t>
  </si>
  <si>
    <t>Selected Lipid kinases</t>
  </si>
  <si>
    <t>Lipid Kinase
(ADP-Glo-Assay)</t>
  </si>
  <si>
    <t>wt/mutant</t>
  </si>
  <si>
    <t>PI4K2A</t>
  </si>
  <si>
    <t>PI4K2B</t>
  </si>
  <si>
    <t>PI4KB</t>
  </si>
  <si>
    <t>PIK3C2A</t>
  </si>
  <si>
    <t>PIK3C2B</t>
  </si>
  <si>
    <t>PIK3C2G</t>
  </si>
  <si>
    <t>PIK3C3</t>
  </si>
  <si>
    <t>PIK3CA/PIK3R1</t>
  </si>
  <si>
    <t>PIK3CB D1067A/PIK3R1</t>
  </si>
  <si>
    <t>PIK3CB D1067V/PIK3R1</t>
  </si>
  <si>
    <t>PIK3CB D1067Y/PIK3R1</t>
  </si>
  <si>
    <t>PIK3CB E1051K/PIK3R1</t>
  </si>
  <si>
    <t>PIK3CB E633K/PIK3R1</t>
  </si>
  <si>
    <t>PIK3CB L1049R/PIK3R1</t>
  </si>
  <si>
    <t>PIK3CB/PIK3R1</t>
  </si>
  <si>
    <t>PIK3CD/PIK3R1</t>
  </si>
  <si>
    <t>PIK3CG</t>
  </si>
  <si>
    <t>PIP5K1A</t>
  </si>
  <si>
    <t>PIP5K1B</t>
  </si>
  <si>
    <t>PIP5K1C</t>
  </si>
  <si>
    <t>PI4K2A, PI4KII, PIK42A, RP11-548K23.6</t>
  </si>
  <si>
    <t>PI4K2B, PI4KIIB, PI4KII-BETA, PIK42B</t>
  </si>
  <si>
    <t>PI4KB, NPIK, pi4K92, PI4K92, PI4Kbeta, PI4KBETA, PI4K-beta, PI4K-BETA, PI4KIIIBETA, PIK4CB</t>
  </si>
  <si>
    <t>PIK3C2A, CPK, MGC142218, PI3-K-C2A</t>
  </si>
  <si>
    <t>PIK3C2B, C2-PI3K, PI3K-C2beta</t>
  </si>
  <si>
    <t>PIK3C2G, PI3K-C2GAMMA, PI3K-C2-gamma</t>
  </si>
  <si>
    <t>PIK3C3, hVps34, MGC61518, PI3-kinase type 3, PI3K type 3, Vps34, VPS34</t>
  </si>
  <si>
    <t>PIK3CA, MGC142161, MGC142163, p110-alpha, PI3K, PI3K-alpha</t>
  </si>
  <si>
    <t>P110BETA, PI3K, PI3KBETA, PI3K-beta, PIK3C1</t>
  </si>
  <si>
    <t>PIK3CB, P110BETA, PI3K, PI3KBETA, PI3K-beta, PIK3C1</t>
  </si>
  <si>
    <t>PIK3CD, p110D, P110DELTA, PI3K, PI3K-delta, p110-delta</t>
  </si>
  <si>
    <t>PIP5K1A, PIP5K1-alpha, PIP5KIalpha, PtdIns(4)P-5-kinase 1 alpha</t>
  </si>
  <si>
    <t>PIP5K1B, MSS4, PIP5K1-beta, STM7</t>
  </si>
  <si>
    <t>PIP5K1C, PIP5K1-gamma, PIP5Kgamma, PIP5K-GAMMA, PIPKIg_v4</t>
  </si>
  <si>
    <t>wt</t>
  </si>
  <si>
    <t>mutant</t>
  </si>
  <si>
    <t>Assay Condition Form -  Biochemical Assays 
Kinase Screening</t>
  </si>
  <si>
    <r>
      <t xml:space="preserve">Common starting concentration options (IC50 testing)
</t>
    </r>
    <r>
      <rPr>
        <b/>
        <sz val="18"/>
        <color rgb="FFFF0000"/>
        <rFont val="Arial"/>
        <family val="2"/>
      </rPr>
      <t>Deca-log dilution is the standard dilution factor for wild type IC50 panel testing</t>
    </r>
  </si>
  <si>
    <t>Highest Assay Conc.</t>
  </si>
  <si>
    <t>100 µM</t>
  </si>
  <si>
    <t>Dilution factor</t>
  </si>
  <si>
    <t>Deca-log</t>
  </si>
  <si>
    <t>Screening is performed near apparent ATP-Km.</t>
  </si>
  <si>
    <t>Assay Condition Form -  Biochemical Assays 
Kinase Panel Screening</t>
  </si>
  <si>
    <t>Starting Concentration</t>
  </si>
  <si>
    <r>
      <t xml:space="preserve">Common starting concentration options (IC50 testing)
</t>
    </r>
    <r>
      <rPr>
        <b/>
        <sz val="18"/>
        <color rgb="FFFF0000"/>
        <rFont val="Arial"/>
        <family val="2"/>
      </rPr>
      <t>Semi-log dilution is the standard dilution factor for FreeCoice IC50 testing</t>
    </r>
  </si>
  <si>
    <t>Semi-log</t>
  </si>
  <si>
    <t>Kinase Panel Screening</t>
  </si>
  <si>
    <t>Wild_Type</t>
  </si>
  <si>
    <t>Wild_Type_plus_mutants</t>
  </si>
  <si>
    <t>Wild_Type_plus_mutants_plus_lipid_kinases</t>
  </si>
  <si>
    <t>Wild_Type_plus_lipid_kinases</t>
  </si>
  <si>
    <t>DMSO stock</t>
  </si>
  <si>
    <r>
      <t xml:space="preserve">Powder stock
</t>
    </r>
    <r>
      <rPr>
        <sz val="16"/>
        <color rgb="FF000000"/>
        <rFont val="Arial"/>
        <family val="2"/>
      </rPr>
      <t>(please advise as to solubility limits)</t>
    </r>
  </si>
  <si>
    <t>Stock</t>
  </si>
  <si>
    <r>
      <t xml:space="preserve">Assay concentration
</t>
    </r>
    <r>
      <rPr>
        <sz val="16"/>
        <color rgb="FF000000"/>
        <rFont val="Arial"/>
        <family val="2"/>
      </rPr>
      <t>(please use column(s) that apply according to your assay format selection)</t>
    </r>
  </si>
  <si>
    <t>[M]
IC50 mode</t>
  </si>
  <si>
    <t>1st conc.</t>
  </si>
  <si>
    <t>2nd conc.</t>
  </si>
  <si>
    <t>Volume to be added for 100x max assay conc. [µl]
(max. volume
10000 µl)</t>
  </si>
  <si>
    <t>[M]
(Higher conc. if two conc. should be tested)</t>
  </si>
  <si>
    <t>Assay Condition Form -  Biochemical Assays 
CDK, Lipid Kinase, and Mutant IC50-Profiler Testing</t>
  </si>
  <si>
    <r>
      <t xml:space="preserve">Common starting concentration options (IC50 testing)
</t>
    </r>
    <r>
      <rPr>
        <b/>
        <sz val="18"/>
        <color rgb="FFFF0000"/>
        <rFont val="Arial"/>
        <family val="2"/>
      </rPr>
      <t>Semi-log dilution is the standard dilution factor</t>
    </r>
  </si>
  <si>
    <r>
      <t xml:space="preserve">Please indicate which panel you like to screen
</t>
    </r>
    <r>
      <rPr>
        <sz val="18"/>
        <rFont val="Arial"/>
        <family val="2"/>
      </rPr>
      <t>(IC50 value determination with 10 concentrations)</t>
    </r>
  </si>
  <si>
    <t>Mark panel</t>
  </si>
  <si>
    <t>Kinase</t>
  </si>
  <si>
    <t>Reference inhibitor</t>
  </si>
  <si>
    <t>Assay Type</t>
  </si>
  <si>
    <t>ABL1</t>
  </si>
  <si>
    <t>ALK</t>
  </si>
  <si>
    <t>EGFR</t>
  </si>
  <si>
    <t>KIT</t>
  </si>
  <si>
    <t>MET</t>
  </si>
  <si>
    <t>RET</t>
  </si>
  <si>
    <t>CDK</t>
  </si>
  <si>
    <t>Lipid Kinases</t>
  </si>
  <si>
    <t>Imatinib</t>
  </si>
  <si>
    <t>Crizotinib</t>
  </si>
  <si>
    <t>Gefitinib</t>
  </si>
  <si>
    <t>PHA665752</t>
  </si>
  <si>
    <t>Nintedanib</t>
  </si>
  <si>
    <r>
      <rPr>
        <vertAlign val="superscript"/>
        <sz val="16"/>
        <rFont val="Arial"/>
        <family val="2"/>
      </rPr>
      <t>33</t>
    </r>
    <r>
      <rPr>
        <sz val="16"/>
        <rFont val="Arial"/>
        <family val="2"/>
      </rPr>
      <t>PanQinase</t>
    </r>
  </si>
  <si>
    <t>ADP-Glo</t>
  </si>
  <si>
    <t>ABL1, ABL, JTK7, p150, c-ABL, v-abl, ABL1 wt</t>
  </si>
  <si>
    <t>ABL1 E255K</t>
  </si>
  <si>
    <t>ABL1, c-Abl, JTK7, p150</t>
  </si>
  <si>
    <t>ABL1 F317I</t>
  </si>
  <si>
    <t>ABL1, ABL, JTK7, p150, c-ABL, v-abl</t>
  </si>
  <si>
    <t>ABL1 G250E</t>
  </si>
  <si>
    <t>ABL1 H396P</t>
  </si>
  <si>
    <t>ABL1 M351T</t>
  </si>
  <si>
    <t>ABL1 Q252H</t>
  </si>
  <si>
    <t>ABL1 T315I</t>
  </si>
  <si>
    <t>ABL1 Y253F</t>
  </si>
  <si>
    <t>ABL2</t>
  </si>
  <si>
    <t>ABL2, ABLL, ARG</t>
  </si>
  <si>
    <t>ACK1</t>
  </si>
  <si>
    <t>TNK2, ACK, p21cdc42Hs, Activated CDC42 kinase 1</t>
  </si>
  <si>
    <t>ACVR1</t>
  </si>
  <si>
    <t>ACVR1, ACTRI, ACVRLK2, ALK2, SKR1, ACV-R1</t>
  </si>
  <si>
    <t>ACVR1B</t>
  </si>
  <si>
    <t>ACVR1B, ACTRIB, ACVRLK4, ALK4, SKR2, ACV-R1B</t>
  </si>
  <si>
    <t>ACVR2A</t>
  </si>
  <si>
    <t>ACVR2, ACTRII, ACV-R2A</t>
  </si>
  <si>
    <t>ACVR2B</t>
  </si>
  <si>
    <t>ActR-IIB, ACTRIIB, ACV-R2B</t>
  </si>
  <si>
    <t>ACVRL1</t>
  </si>
  <si>
    <t>AKT1</t>
  </si>
  <si>
    <t>AKT1, PKB, RAC, PRKBA, RAC-ALPHA, AKT1 aa1-480</t>
  </si>
  <si>
    <t>AKT1 aa106-480</t>
  </si>
  <si>
    <t>AKT1, PKB, RAC, PRKBA, RAC-ALPHA</t>
  </si>
  <si>
    <t>AKT2</t>
  </si>
  <si>
    <t>AKT2, PKBB, PKBBETA, PKB beta, PRKBB, RAC-beta, RAC-PK-beta, AKT2 aa1-481</t>
  </si>
  <si>
    <t>AKT2 aa107-481</t>
  </si>
  <si>
    <t>AKT2, PKBB, PKBBETA, PKB beta, PRKBB, RAC-beta, RAC-PK-beta</t>
  </si>
  <si>
    <t>AKT3</t>
  </si>
  <si>
    <t>AKT3, PKBG, PRKBG, STK-2, RAC-gamma, RAC-PK-gamma</t>
  </si>
  <si>
    <t>AKT3 aa106-479</t>
  </si>
  <si>
    <t>ALK, CD246, NBLST3, ALK wt (GST-HIS-tag)</t>
  </si>
  <si>
    <t>ALK C1156Y</t>
  </si>
  <si>
    <t>ALK, CD246, NBLST3, ALK C1156Y (GST-HIS-tag)</t>
  </si>
  <si>
    <t>ALK F1174L</t>
  </si>
  <si>
    <t>ALK, CD246, NBLST3, ALK F1174L (GST-HIS-tag)</t>
  </si>
  <si>
    <t>ALK F1174S</t>
  </si>
  <si>
    <t>ALK, CD246, NBLST3, ALK F1174S (GST-HIS-tag)</t>
  </si>
  <si>
    <t>ALK G1202R</t>
  </si>
  <si>
    <t>ALK, CD246, NBLST3, ALK G1202R (GST-HIS-tag)</t>
  </si>
  <si>
    <t>ALK L1196M</t>
  </si>
  <si>
    <t>ALK, CD246, NBLST3, ALK L1196M (GST-HIS-tag)</t>
  </si>
  <si>
    <t>ALK R1275Q</t>
  </si>
  <si>
    <t>ALK, CD246, NBLST3, ALK R1275Q (GST-HIS-tag)</t>
  </si>
  <si>
    <t>AMPKalpha1</t>
  </si>
  <si>
    <t>PRKAA1, MGC33776, MGC57364, AMPK-alpha1 aa1-550</t>
  </si>
  <si>
    <t>AMPKalpha1 aa1-312</t>
  </si>
  <si>
    <t>PRKAA1, MGC33776, MGC57364, AMPK-alpha1 aa1-312</t>
  </si>
  <si>
    <t>ARAF YDYD</t>
  </si>
  <si>
    <t>ARAF, ARAF1</t>
  </si>
  <si>
    <t>ARK5</t>
  </si>
  <si>
    <t>NUAK1, KIAA0537</t>
  </si>
  <si>
    <t>ASK1</t>
  </si>
  <si>
    <t>MAP3K5, ASK1, MAPKKK5, MEKK5</t>
  </si>
  <si>
    <t>AuroraA</t>
  </si>
  <si>
    <t>AURKA, AIK, ARK1, AURA, BTAK, STK15, MGC34538, STK6, Aurora-A</t>
  </si>
  <si>
    <t>AuroraB</t>
  </si>
  <si>
    <t>AURKB, AIK2, AIM1, ARK2, AurB, IPL1, STK5, AIM-1, STK12, Aurora-B</t>
  </si>
  <si>
    <t>AuroraC</t>
  </si>
  <si>
    <t>AURKC, AIE2, AIK3, STK13, Aurora-C</t>
  </si>
  <si>
    <t>AXL</t>
  </si>
  <si>
    <t>AXL, EC, UFO</t>
  </si>
  <si>
    <t>BLK</t>
  </si>
  <si>
    <t>BMPR1A</t>
  </si>
  <si>
    <t>BMPR1A, SKR5, CD292, ALK3, ACVRLK3</t>
  </si>
  <si>
    <t>BMPR1B</t>
  </si>
  <si>
    <t>BMPR1B, ALK6, CDw293</t>
  </si>
  <si>
    <t>BMX</t>
  </si>
  <si>
    <t>BMX, ETK, PSCTK2, PSCTK3</t>
  </si>
  <si>
    <t>BRAF</t>
  </si>
  <si>
    <t>BRAF, B-Raf, B-raf-1, BRAF1, RAFB1, B-RAF wt</t>
  </si>
  <si>
    <t>BRAF V600E</t>
  </si>
  <si>
    <t>BRAF, B-Raf, B-raf-1, BRAF1, RAFB1, B-RAF V600E</t>
  </si>
  <si>
    <t>BRK</t>
  </si>
  <si>
    <t>PTK6</t>
  </si>
  <si>
    <t>BRSK1</t>
  </si>
  <si>
    <t>BRSK1, KIAA1811</t>
  </si>
  <si>
    <t>BRSK2</t>
  </si>
  <si>
    <t>C11orf7, FLJ41362, HUSSY-12, PEN11B, SAD1, STK29</t>
  </si>
  <si>
    <t>BTK</t>
  </si>
  <si>
    <t>BTK, AGMX1, AT, ATK, BPK, PSCTK1</t>
  </si>
  <si>
    <t>BUB1B</t>
  </si>
  <si>
    <t>BUB1B, BUBR1, Bub1A, MAD3L, hBUBR1</t>
  </si>
  <si>
    <t>CAMK1D</t>
  </si>
  <si>
    <t>CAMK1D, CKLiK, CaM-K1, CaMKID</t>
  </si>
  <si>
    <t>CAMK2A</t>
  </si>
  <si>
    <t>CAMK2A, CAMKA, KIAA0968</t>
  </si>
  <si>
    <t>CAMK2B</t>
  </si>
  <si>
    <t>CAMK2B, CAM2, CAMK2, CAMKB, MGC29528</t>
  </si>
  <si>
    <t>CAMK2D</t>
  </si>
  <si>
    <t>CAMK2D, CAMKD, MGC44911, CaMKII delta</t>
  </si>
  <si>
    <t>CAMK2G</t>
  </si>
  <si>
    <t>CAMK2G, CAMK, CAMK-II, CAMKG, MGC26678</t>
  </si>
  <si>
    <t>CAMK4</t>
  </si>
  <si>
    <t>CAMK4, CaMK-GR, MGC36771</t>
  </si>
  <si>
    <t>CAMKK1</t>
  </si>
  <si>
    <t>CAMKK1, CAMKKA, DKFZp761M0423, MGC34095</t>
  </si>
  <si>
    <t>CAMKK2</t>
  </si>
  <si>
    <t>CAMKK2, CAMKK, CAMKKB, KIAA0787, MGC15254</t>
  </si>
  <si>
    <t>CCDC6 RET</t>
  </si>
  <si>
    <t>CCDC6-RET, CCDC6-RETa, CCDC6-RET</t>
  </si>
  <si>
    <t>CDC42BPA</t>
  </si>
  <si>
    <t>CDC42BPA, MRCK-alpha</t>
  </si>
  <si>
    <t>CDC42BPB</t>
  </si>
  <si>
    <t>CDC42BPB, MRCK-beta, MRCKb</t>
  </si>
  <si>
    <t>CDC7/DBF4</t>
  </si>
  <si>
    <t>CDC7, CDC7L1, HsCdc7, HsCDC7, Hsk1, huCdc7</t>
  </si>
  <si>
    <t>CDK1/CycA2</t>
  </si>
  <si>
    <t>CDC2, p34</t>
  </si>
  <si>
    <t>CDK1/CycB1</t>
  </si>
  <si>
    <t>CDK1/CycE1</t>
  </si>
  <si>
    <t>CDK10/CycQ</t>
  </si>
  <si>
    <t>CDK10, PISSLRE</t>
  </si>
  <si>
    <t>CDK11B/CycK</t>
  </si>
  <si>
    <t>CDK11B, PITSLRE, CDC2L1;CDK11B/CycK</t>
  </si>
  <si>
    <t>CDK12 R722C/CycK</t>
  </si>
  <si>
    <t>CDK12, CRKRS, CRK7</t>
  </si>
  <si>
    <t>CDK12/CycK</t>
  </si>
  <si>
    <t>CDK12, CRKRS, CRK7, CDK12 wt/CycK</t>
  </si>
  <si>
    <t>CDK13/CycK</t>
  </si>
  <si>
    <t>CDK13, CDC2L, CDC2L5, CHED</t>
  </si>
  <si>
    <t>CDK14/CycY</t>
  </si>
  <si>
    <t>CDK14, PFTK1, PFTAIRE1</t>
  </si>
  <si>
    <t>CDK15/CycA2</t>
  </si>
  <si>
    <t>PFTAIRE2, ALS2CR7, PFTK2, CDK15</t>
  </si>
  <si>
    <t>CDK15/CycB1</t>
  </si>
  <si>
    <t>CDK16/CycY</t>
  </si>
  <si>
    <t>CDK16, PCTAIRE1, PCTAIRE, PCTGAIRE, PCTK1</t>
  </si>
  <si>
    <t>CDK17/p35NCK</t>
  </si>
  <si>
    <t>CDK17, PCTAIRE2, PCTK2</t>
  </si>
  <si>
    <t>CDK18/CycY</t>
  </si>
  <si>
    <t>CDK18, PCTAIRE, PCTAIRE3, PCTK3</t>
  </si>
  <si>
    <t>CDK19/CycC</t>
  </si>
  <si>
    <t>CDK19, CDC2L6, CDK11</t>
  </si>
  <si>
    <t>CDK2/CycA2</t>
  </si>
  <si>
    <t>CDK2, p33(CDK2)</t>
  </si>
  <si>
    <t>CDK2/CycD1</t>
  </si>
  <si>
    <t>CDK2, p33</t>
  </si>
  <si>
    <t>CDK2/CycE1</t>
  </si>
  <si>
    <t>CDK20/CycH</t>
  </si>
  <si>
    <t>CDK20, CAK-kinase p42</t>
  </si>
  <si>
    <t>CDK20/CycT1</t>
  </si>
  <si>
    <t>CDK20, CAK-kinase p42, CCRK, CDCH, p42, PNQALRE</t>
  </si>
  <si>
    <t>CDK3/CycC</t>
  </si>
  <si>
    <t>CDK3, CDKN3</t>
  </si>
  <si>
    <t>CDK3/CycE1</t>
  </si>
  <si>
    <t>CDK3</t>
  </si>
  <si>
    <t>CDK4/CycD1</t>
  </si>
  <si>
    <t>CDK4, CMM3, PSK-J3, MGC14458</t>
  </si>
  <si>
    <t>CDK4/CycD2</t>
  </si>
  <si>
    <t>CDK4, CMM3, PSK-J3</t>
  </si>
  <si>
    <t>CDK4/CycD3</t>
  </si>
  <si>
    <t>CDK5/p25NCK</t>
  </si>
  <si>
    <t>CDK5, PSSALRE</t>
  </si>
  <si>
    <t>CDK5/p35NCK</t>
  </si>
  <si>
    <t>CDK6/CycD1</t>
  </si>
  <si>
    <t>CDK6, PLSTIRE, MGC59692</t>
  </si>
  <si>
    <t>CDK6/CycD2</t>
  </si>
  <si>
    <t>CDK6, PLSTIRE</t>
  </si>
  <si>
    <t>CDK6/CycD3</t>
  </si>
  <si>
    <t>CDK7/CycH/MAT1</t>
  </si>
  <si>
    <t>CDK7, CAK1, CDKN7, STK1, p39MO15</t>
  </si>
  <si>
    <t>CDK8/CycC</t>
  </si>
  <si>
    <t>CDK8, K35</t>
  </si>
  <si>
    <t>CDK9/CycK</t>
  </si>
  <si>
    <t>CDK9, C-2k, CDC2L4, PITALRE, TAK, CDC2-related kinase</t>
  </si>
  <si>
    <t>CDK9/CycT1</t>
  </si>
  <si>
    <t>CDK9, C-2k, CDC2L4K35, PITALRE, TAK</t>
  </si>
  <si>
    <t>CHK1</t>
  </si>
  <si>
    <t>CHEK1</t>
  </si>
  <si>
    <t>CHK2</t>
  </si>
  <si>
    <t>CHEK2, CDS1, HuCds1, PP1425, RAD53, bA444G7</t>
  </si>
  <si>
    <t>CIT 1-450</t>
  </si>
  <si>
    <t>CRIK, STK2, STK21, KIAA0949</t>
  </si>
  <si>
    <t>CK1alpha1</t>
  </si>
  <si>
    <t>CSNK1A1, CK1, HLCDGP1, PRO2975, CK1-alpha1</t>
  </si>
  <si>
    <t>CK1delta</t>
  </si>
  <si>
    <t>CSNK1D, HCKID, CK1-delta</t>
  </si>
  <si>
    <t>CK1epsilon</t>
  </si>
  <si>
    <t>CSNK1E, CKIe, HCKIE, MGC10398, CK1-epsilon</t>
  </si>
  <si>
    <t>CK1gamma1</t>
  </si>
  <si>
    <t>CSNK1G1, CK1-gamma1</t>
  </si>
  <si>
    <t>CK1gamma2</t>
  </si>
  <si>
    <t>CSNK1G2, CK1g2, CK1-gamma2</t>
  </si>
  <si>
    <t>CK1gamma3</t>
  </si>
  <si>
    <t>CSNK1G3, CK1-gamma3</t>
  </si>
  <si>
    <t>CK2alpha1</t>
  </si>
  <si>
    <t>CSNK2A1, CKII, CK2A1, CK2-alpha1</t>
  </si>
  <si>
    <t>CK2alpha2</t>
  </si>
  <si>
    <t>CSNK2A2, CK2-alpha2</t>
  </si>
  <si>
    <t>CLK1</t>
  </si>
  <si>
    <t>CLK1, CLK, CLK/STY</t>
  </si>
  <si>
    <t>CLK2</t>
  </si>
  <si>
    <t>CLK2, MGC61500, clk2, hCLK2</t>
  </si>
  <si>
    <t>CLK3</t>
  </si>
  <si>
    <t>CLK3, PHCLK3, PHCLK3/152</t>
  </si>
  <si>
    <t>CLK4</t>
  </si>
  <si>
    <t>CLK4, DKFZp686A20267, CDC-like kinase 4</t>
  </si>
  <si>
    <t>COT</t>
  </si>
  <si>
    <t>MAP3K8, EST, ESTF, TPL2, Tpl-2, c-COT</t>
  </si>
  <si>
    <t>CSF1R</t>
  </si>
  <si>
    <t>CSF1R, C-FMS, CD115, CSF-1-R, CSFR, FIM2, FMS, CSF1-R</t>
  </si>
  <si>
    <t>CSK</t>
  </si>
  <si>
    <t>DAPK1</t>
  </si>
  <si>
    <t>DAPK2</t>
  </si>
  <si>
    <t>DAPK2, DRP-1</t>
  </si>
  <si>
    <t>DAPK3</t>
  </si>
  <si>
    <t>DAPK3, ZIP, ZIPK</t>
  </si>
  <si>
    <t>DCAMKL2</t>
  </si>
  <si>
    <t>DCLK2, DCLK, KIAA0369</t>
  </si>
  <si>
    <t>DDR2</t>
  </si>
  <si>
    <t>DDR2, MIG20a, NTRKR3, TKT, TYRO10, DDR2 wt</t>
  </si>
  <si>
    <t>DDR2 N456S</t>
  </si>
  <si>
    <t>DDR2, MIG20a, NTRKR3, TKT, TYRO10</t>
  </si>
  <si>
    <t>DDR2 T654M</t>
  </si>
  <si>
    <t>DMPK</t>
  </si>
  <si>
    <t>DMPK, DM, DM1, DM1PK, DMK</t>
  </si>
  <si>
    <t>DNAPK</t>
  </si>
  <si>
    <t>PRKDC, DNAPK, DNPK1, HYRC, HYRC1, XRCC7, p350, DNA-PK</t>
  </si>
  <si>
    <t>DYRK1A</t>
  </si>
  <si>
    <t>DYRK1A, DYRK, DYRK1, HP86, MNB, MNBH</t>
  </si>
  <si>
    <t>DYRK1B</t>
  </si>
  <si>
    <t>DYRK1B, MIRK</t>
  </si>
  <si>
    <t>DYRK2</t>
  </si>
  <si>
    <t>DYRK3</t>
  </si>
  <si>
    <t>DYRK3, DYRK5, RED, REDK</t>
  </si>
  <si>
    <t>DYRK4</t>
  </si>
  <si>
    <t>EEF2K</t>
  </si>
  <si>
    <t>EEF2K, HSU93850, MGC45041, eEF-2K</t>
  </si>
  <si>
    <t>EGFR, ERBB, mENA, ERBB1, EGF-R wt</t>
  </si>
  <si>
    <t>EGFR C797S</t>
  </si>
  <si>
    <t>EGF-R, ERBB, ERBB1, EGF-R C797S</t>
  </si>
  <si>
    <t>EGFR C797S/L858R</t>
  </si>
  <si>
    <t>EGFR, ERBB, ERBB1, mENA, EGF-R C797S/L858R</t>
  </si>
  <si>
    <t>EGFR d746-750</t>
  </si>
  <si>
    <t>EGFR, ERBB, mENA, ERBB1, EGF-R d746-750</t>
  </si>
  <si>
    <t>EGFR d746-750/
T790M/C797S/L858R</t>
  </si>
  <si>
    <t>EGFR, ERBB, mENA, ERBB1, EGF-R d746-750/T790M/C797S/L858R</t>
  </si>
  <si>
    <t>EGFR d746-750/C797S</t>
  </si>
  <si>
    <t>EGFR, ERBB, ERBB1, EGF-R, mENA</t>
  </si>
  <si>
    <t>EGFR d746-750/T790M/C797S</t>
  </si>
  <si>
    <t>EGFR, ERBB, ERBB1, mENA, EGF-R d746-750/T790M/C797S</t>
  </si>
  <si>
    <t>EGFR d747-749/A750P</t>
  </si>
  <si>
    <t>EGFR, ERBB, mENA, ERBB1, EGF-R d747-749/A750P</t>
  </si>
  <si>
    <t>EGFR d747-752/P753S</t>
  </si>
  <si>
    <t>EGFR, ERBB, mENA, ERBB1, EGF-R d747-752/P753S</t>
  </si>
  <si>
    <t>EGFR d752-759</t>
  </si>
  <si>
    <t>EGFR, ERBB, mENA, ERBB1, EGF-R d752-759</t>
  </si>
  <si>
    <t>EGFR G719C</t>
  </si>
  <si>
    <t>EGFR, ERBB, mENA, ERBB1, EGF-R G719C</t>
  </si>
  <si>
    <t>EGFR G719S</t>
  </si>
  <si>
    <t>EGFR, ERBB, mENA, ERBB1, EGF-R G719S</t>
  </si>
  <si>
    <t>EGFR L718Q</t>
  </si>
  <si>
    <t>EGFR, ERBB, ERBB1, mENA</t>
  </si>
  <si>
    <t>EGFR L858R</t>
  </si>
  <si>
    <t>EGFR, ERBB, ERBB1, EGF-R L858R</t>
  </si>
  <si>
    <t>EGFR L861Q</t>
  </si>
  <si>
    <t>EGFR, ERBB, mENA, ERBB1, EGF-R L861Q</t>
  </si>
  <si>
    <t>EGFR T790M</t>
  </si>
  <si>
    <t>EGFR, ERBB, ERBB1, EGF-R T790M</t>
  </si>
  <si>
    <t>EGFR T790M/C797S/L858R</t>
  </si>
  <si>
    <t>EGFR, ERBB, ERBB1, EGF-R T790M/C797S/L858R</t>
  </si>
  <si>
    <t>EGFR T790M/L858R</t>
  </si>
  <si>
    <t>EGFR, ERBB, ERBB1, EGF-R T790M/L858R</t>
  </si>
  <si>
    <t>EIF2AK2</t>
  </si>
  <si>
    <t>EIF2AK2, EIF2AK1, PKR, PRKR</t>
  </si>
  <si>
    <t>EIF2AK3</t>
  </si>
  <si>
    <t>EIF2AK3, DKFZp781H1925, PEK, PERK, WRS</t>
  </si>
  <si>
    <t>EIF2AK4</t>
  </si>
  <si>
    <t>EIF2AK4, GCN2, KIAA1338</t>
  </si>
  <si>
    <t>EML4 ALK</t>
  </si>
  <si>
    <t>EML4 ALK F1174L</t>
  </si>
  <si>
    <t>EPHA1</t>
  </si>
  <si>
    <t>EPHA1, EPH, EPHT, EPHT1</t>
  </si>
  <si>
    <t>EPHA2</t>
  </si>
  <si>
    <t>EPHA2, ECK</t>
  </si>
  <si>
    <t>EPHA3</t>
  </si>
  <si>
    <t>EPHA3, ETK, ETK1, EphA3, HEKECK, HEK4, TYRO4</t>
  </si>
  <si>
    <t>EPHA4</t>
  </si>
  <si>
    <t>EPHA4, HEK8, SEK, TYRO1</t>
  </si>
  <si>
    <t>EPHA5</t>
  </si>
  <si>
    <t>EPHA5, CEK7, EHK1, EphA5, HEK7, Hek7, TYRO4</t>
  </si>
  <si>
    <t>EPHA6</t>
  </si>
  <si>
    <t>EPHA6, EHK2, EHK-2, EPA6</t>
  </si>
  <si>
    <t>EPHA7</t>
  </si>
  <si>
    <t>EPHA7, EHK3, HEK11</t>
  </si>
  <si>
    <t>EPHA8</t>
  </si>
  <si>
    <t>EPHA8, EEK, EphA8, HEK3, KIAA1459</t>
  </si>
  <si>
    <t>EPHB1</t>
  </si>
  <si>
    <t>EPHB1, ELK, NET, Hek6, EPHT2</t>
  </si>
  <si>
    <t>EPHB2</t>
  </si>
  <si>
    <t>EPHB2, DRT, ERK, Hek5, EPHT3, Tyro5</t>
  </si>
  <si>
    <t>EPHB3</t>
  </si>
  <si>
    <t>EPHB3, ETK2, HEK2, TYRO6</t>
  </si>
  <si>
    <t>EPHB4</t>
  </si>
  <si>
    <t>EPHB4, HTK, MYK1, TYRO11</t>
  </si>
  <si>
    <t>ERBB2</t>
  </si>
  <si>
    <t>ERBB2, NEU, NGL, HER2, TKR1, HER-2, ERBB2 wt</t>
  </si>
  <si>
    <t>ERBB2 775YVMA776</t>
  </si>
  <si>
    <t>ERBB2, CD340, HER2, MLN19, NGL, TKR1</t>
  </si>
  <si>
    <t>ERBB4</t>
  </si>
  <si>
    <t>ERK1</t>
  </si>
  <si>
    <t>MAPK3, ERT2, HS44KDAP, HUMKER1A, P44ERK1, P44MAPK, PRKM3</t>
  </si>
  <si>
    <t>ERK2</t>
  </si>
  <si>
    <t>MAPK1, ERK, ERT1, MAPK2, P42MAPK, PRKM1, PRKM2, p38, p40, p41</t>
  </si>
  <si>
    <t>ERK5</t>
  </si>
  <si>
    <t>MAPK7, BMK1, ERK4, PRKM7</t>
  </si>
  <si>
    <t>ERK7</t>
  </si>
  <si>
    <t>MAPK15, ERK8, MAPK15</t>
  </si>
  <si>
    <t>FAK</t>
  </si>
  <si>
    <t>PTK2, FADK, pp125FAK, FAK aa2-1052</t>
  </si>
  <si>
    <t>FAK aa411-686</t>
  </si>
  <si>
    <t>PTK2, FADK, pp125FAK</t>
  </si>
  <si>
    <t>FER</t>
  </si>
  <si>
    <t>FER, TYK3, c-FER, p94-FER</t>
  </si>
  <si>
    <t>FES</t>
  </si>
  <si>
    <t>FES, FPS</t>
  </si>
  <si>
    <t>FGFR1</t>
  </si>
  <si>
    <t>FGFR1, H2, H3, H4, H5, CEK, FLG, FLT2, KAL2, BFGFR, C-FGR, N-SAM, FGF-R1 wt</t>
  </si>
  <si>
    <t>FGFR1 V561M</t>
  </si>
  <si>
    <t>FGFR1, FGFR-1, bFGF-R, FLT2, CEK, CD331, FGF-R1 V561M</t>
  </si>
  <si>
    <t>FGFR2</t>
  </si>
  <si>
    <t>FGFR-2, BEK, BFR-1, CD332, CEK3, CFD1, ECT1, JWS, KGFR, KSAM, K-SAM, TK14, TK25</t>
  </si>
  <si>
    <t>FGFR3</t>
  </si>
  <si>
    <t>FGFR3, ACH, CD333, CEK2, FGFR-3, HSFGFR3EX, JTK4, FGF-R3 wt</t>
  </si>
  <si>
    <t>FGFR3 G697C</t>
  </si>
  <si>
    <t>FGFR3, ACH, CD333, CEK2, FGFR-3, HSFGFR3EX, JTK4, FGF-R3 G697C</t>
  </si>
  <si>
    <t>FGFR3 K650E</t>
  </si>
  <si>
    <t>FGFR3, ACH, CD333, CEK2, FGFR-3, HSFGFR3EX, JTK4, FGF-R3 K650E</t>
  </si>
  <si>
    <t>FGFR3 K650M</t>
  </si>
  <si>
    <t>FGFR3, ACH, CD333, CEK2, FGFR-3, HSFGFR3EX, JTK4, FGF-R3 K650M</t>
  </si>
  <si>
    <t>FGFR4</t>
  </si>
  <si>
    <t>FGFR4, TKF, JTK2, MGC20292, FGF-R4</t>
  </si>
  <si>
    <t>FGFR4 N535K</t>
  </si>
  <si>
    <t>FGFR4 V550E</t>
  </si>
  <si>
    <t>FGR</t>
  </si>
  <si>
    <t>FGR, SRC2, c-fgr, p55c-fgr</t>
  </si>
  <si>
    <t>FLT3</t>
  </si>
  <si>
    <t>FLT3, CD135, FLK2, STK-1, STK1, FLT3 wt</t>
  </si>
  <si>
    <t>FLT3 D835Y</t>
  </si>
  <si>
    <t>FLT3, CD135, FLK2, STK-1, STK1</t>
  </si>
  <si>
    <t>FLT3 ITD</t>
  </si>
  <si>
    <t>FRK</t>
  </si>
  <si>
    <t>FRK, GTK, PTK5, RAK</t>
  </si>
  <si>
    <t>FYN</t>
  </si>
  <si>
    <t>FYN, SLK, SYN, p59-Fyn, FYN wt</t>
  </si>
  <si>
    <t>FYN Y531F</t>
  </si>
  <si>
    <t>FYN, SLK, SYN, p59-FYN, cFYN</t>
  </si>
  <si>
    <t>GRK2</t>
  </si>
  <si>
    <t>ADRBK1</t>
  </si>
  <si>
    <t>GRK3</t>
  </si>
  <si>
    <t>ADRBK2</t>
  </si>
  <si>
    <t>GRK4</t>
  </si>
  <si>
    <t>GRK4, GPRK2L, GPRK4, GRK4a, IT11</t>
  </si>
  <si>
    <t>GRK5</t>
  </si>
  <si>
    <t>GRK6</t>
  </si>
  <si>
    <t>GRK7</t>
  </si>
  <si>
    <t>GSG2</t>
  </si>
  <si>
    <t>GSG2, Haspin</t>
  </si>
  <si>
    <t>GSK3alpha</t>
  </si>
  <si>
    <t>GSK3A, GSK3-alpha</t>
  </si>
  <si>
    <t>GSK3beta</t>
  </si>
  <si>
    <t>GSK3B, GSK3-beta</t>
  </si>
  <si>
    <t>HCK</t>
  </si>
  <si>
    <t>HCK, JTK9</t>
  </si>
  <si>
    <t>HIPK1</t>
  </si>
  <si>
    <t>HIPK1, KIAA0630, MGC26642, MGC33446, MGC33548, Myak, Nbak2</t>
  </si>
  <si>
    <t>HIPK2</t>
  </si>
  <si>
    <t>HIPK2, PRO0593</t>
  </si>
  <si>
    <t>HIPK3</t>
  </si>
  <si>
    <t>HIPK3, ANPK, DYRK6, FIST, FIST3, PKY, YAK1</t>
  </si>
  <si>
    <t>HIPK4</t>
  </si>
  <si>
    <t>HIPK4, FLJ32818</t>
  </si>
  <si>
    <t>HRI</t>
  </si>
  <si>
    <t>EIF2AK1, HCR</t>
  </si>
  <si>
    <t>IGF1R</t>
  </si>
  <si>
    <t>IGF1R, JTK13, IGF1-R</t>
  </si>
  <si>
    <t>IKKalpha</t>
  </si>
  <si>
    <t>CHUK, IKBKA, IKK1, IKKA, NFKBIKA, TCF16, IKK-alpha</t>
  </si>
  <si>
    <t>IKKbeta</t>
  </si>
  <si>
    <t>IKBKB, IKK2, IKKB, NFKBIKB, IKK-beta</t>
  </si>
  <si>
    <t>IKKepsilon</t>
  </si>
  <si>
    <t>IKBKE, IKKE, IKKI, IKK-i, KIAA0151, IKK-epsilon</t>
  </si>
  <si>
    <t>INSR</t>
  </si>
  <si>
    <t>INSR, INS-R</t>
  </si>
  <si>
    <t>INSRR</t>
  </si>
  <si>
    <t>INSRR, IRR, INSR-R</t>
  </si>
  <si>
    <t>IRAK1</t>
  </si>
  <si>
    <t>IRAK1, IRAK, Pelle</t>
  </si>
  <si>
    <t>IRAK4</t>
  </si>
  <si>
    <t>IRAK4, REN64, NY-REN-64</t>
  </si>
  <si>
    <t>IRAK4 aa104-460 (untagged)</t>
  </si>
  <si>
    <t>ITK</t>
  </si>
  <si>
    <t>ITK, EMT 2, LYK 2, PSCTK2 2, IL2-inducible T-cell kinase</t>
  </si>
  <si>
    <t>JAK1</t>
  </si>
  <si>
    <t>JAK1, JAK1A, JAK1B, JTK3, JAK1 aa583-1154 wt</t>
  </si>
  <si>
    <t>JAK1 aa850-1154</t>
  </si>
  <si>
    <t>JAK1, JAK-1, JAK1A, AK1B, JAK1 aa850-1154 wt</t>
  </si>
  <si>
    <t>JAK1 S729C</t>
  </si>
  <si>
    <t>JAK1, JAK1A, JAK1B, JTK3, JAK1 aa583-1154 S729C</t>
  </si>
  <si>
    <t>JAK2</t>
  </si>
  <si>
    <t>JAK3</t>
  </si>
  <si>
    <t>JAK3, JAKL, L-JAK, LJAK</t>
  </si>
  <si>
    <t>JNK1</t>
  </si>
  <si>
    <t>MAPK8, PRKM8, SAPK1, JNK1-alpha1</t>
  </si>
  <si>
    <t>JNK2</t>
  </si>
  <si>
    <t>MAPK9, PRKM9, p54aSAPK, JNK2-alpha2</t>
  </si>
  <si>
    <t>JNK3</t>
  </si>
  <si>
    <t>MAPK10, JNK3A, p54bSAPK</t>
  </si>
  <si>
    <t>KIT, C-Kit, PBT, CD117, SCFR, c-kit, KIT wt</t>
  </si>
  <si>
    <t>KIT A829P</t>
  </si>
  <si>
    <t>KIT, C-Kit, PBT, CD117, SCFR, c-kit</t>
  </si>
  <si>
    <t>KIT D816H</t>
  </si>
  <si>
    <t>KIT D816V</t>
  </si>
  <si>
    <t>KIT T670I</t>
  </si>
  <si>
    <t>KIT, CD117, SCFR, PBT, C-Kit</t>
  </si>
  <si>
    <t>KIT V559D</t>
  </si>
  <si>
    <t>KIT V559D/T670I</t>
  </si>
  <si>
    <t>KIT V559D/V654A</t>
  </si>
  <si>
    <t>KIT V560G</t>
  </si>
  <si>
    <t>KIT V654A</t>
  </si>
  <si>
    <t>LCK</t>
  </si>
  <si>
    <t>LIMK1</t>
  </si>
  <si>
    <t>LIMK1, LIMK</t>
  </si>
  <si>
    <t>LIMK2</t>
  </si>
  <si>
    <t>LKB1/MO25a/STRADa</t>
  </si>
  <si>
    <t>STK11</t>
  </si>
  <si>
    <t>LRRK2</t>
  </si>
  <si>
    <t>LRRK2, PARK8, ROCO2, FLJ45829, DKFZp434H2111, LRRK2 wt</t>
  </si>
  <si>
    <t>LRRK2 G2019S</t>
  </si>
  <si>
    <t>LRRK2, PARK8, ROCO2, FLJ45829, DKFZp434H2111</t>
  </si>
  <si>
    <t>LRRK2 I2020T</t>
  </si>
  <si>
    <t>LRRK2 R1441C</t>
  </si>
  <si>
    <t>LTK</t>
  </si>
  <si>
    <t>LTK, TYK1</t>
  </si>
  <si>
    <t>LYN</t>
  </si>
  <si>
    <t>LYN, JTK8</t>
  </si>
  <si>
    <t>MAP3K1</t>
  </si>
  <si>
    <t>MAP3K1, MAPKKK1, MEKK, MEKK1</t>
  </si>
  <si>
    <t>MAP3K10</t>
  </si>
  <si>
    <t>MAP3K10, MLK2, MST, MEKK10</t>
  </si>
  <si>
    <t>MAP3K11</t>
  </si>
  <si>
    <t>MAP3K11, MGC17114, MLK-3, PTK1, SPRK</t>
  </si>
  <si>
    <t>MAP3K7/MAP3K7IP1</t>
  </si>
  <si>
    <t>MAP3K7, TAK1, TGF1a, MEKK7</t>
  </si>
  <si>
    <t>MAP3K9</t>
  </si>
  <si>
    <t>MAP3K9, MLK1, PRKE1, MEKK9</t>
  </si>
  <si>
    <t>MAP4K1</t>
  </si>
  <si>
    <t>HPK1</t>
  </si>
  <si>
    <t>MAP4K2</t>
  </si>
  <si>
    <t>MAP4K2, BL44, GCK, RAB8IP</t>
  </si>
  <si>
    <t>MAP4K4</t>
  </si>
  <si>
    <t>MAP4K4, HGK, MEKKK4, NIK</t>
  </si>
  <si>
    <t>MAP4K5</t>
  </si>
  <si>
    <t>MAP4K5, KHS1, GCKR, KHS, MAPKKKK5</t>
  </si>
  <si>
    <t>MAPKAPK2</t>
  </si>
  <si>
    <t>MAPKAPK3</t>
  </si>
  <si>
    <t>MAPKAPK3, 3PK, MAPKAP, MAPKAP3</t>
  </si>
  <si>
    <t>MAPKAPK5</t>
  </si>
  <si>
    <t>MAPKAPK5, PRAK</t>
  </si>
  <si>
    <t>MARK1</t>
  </si>
  <si>
    <t>MARK1, KIAA1477</t>
  </si>
  <si>
    <t>MARK2</t>
  </si>
  <si>
    <t>MARK2, EMK1, MGC99619, PAR-1, ELKL motif kinase 1</t>
  </si>
  <si>
    <t>MARK3</t>
  </si>
  <si>
    <t>MARK3, CTAK1, KP78, PAR1A</t>
  </si>
  <si>
    <t>MARK4</t>
  </si>
  <si>
    <t>MARK4, KIAA1860, MARKL1</t>
  </si>
  <si>
    <t>MASTL</t>
  </si>
  <si>
    <t>MASTL, GLW, GREATWALL, GWL, hGWL, MAST-L, THC2</t>
  </si>
  <si>
    <t>MATK</t>
  </si>
  <si>
    <t>MATK, CHK, CTK, DKFZp434N1212, HHYLTK, HYL, Lsk, MGC1708, MGC2101</t>
  </si>
  <si>
    <t>MEK1</t>
  </si>
  <si>
    <t>MAP2K1, MAPKK1, MKK1, PRKMK1, MEK1 wt</t>
  </si>
  <si>
    <t>MEK1 F53L</t>
  </si>
  <si>
    <t>MAP2K1, MAP2K1, MAPKK1, MAPKK 1, MKK1, PRKMK1</t>
  </si>
  <si>
    <t>MEK1 P124L</t>
  </si>
  <si>
    <t>MAP2K1, MAPKK1, MKK1, PRKMK1, MEK1 P124L</t>
  </si>
  <si>
    <t>MEK1 SESE</t>
  </si>
  <si>
    <t>MAP2K1, MAPKK1, MKK1, PRKMK1, MEK1 S218E/S222E</t>
  </si>
  <si>
    <t>MEK2</t>
  </si>
  <si>
    <t>MAP2K2, MAPKK2, MKK2, PRKMK2</t>
  </si>
  <si>
    <t>MEK5</t>
  </si>
  <si>
    <t>MAP2K5, MAP2K5, MAPKK5, MKK5, PRKMK5</t>
  </si>
  <si>
    <t>MEKK2</t>
  </si>
  <si>
    <t>MAP3K2, MAPKKK2, MEKK2B</t>
  </si>
  <si>
    <t>MEKK3</t>
  </si>
  <si>
    <t>MAP3K3, MAPKKK3, MEK kinase3</t>
  </si>
  <si>
    <t>MELK</t>
  </si>
  <si>
    <t>MELK, PK38</t>
  </si>
  <si>
    <t>MERTK</t>
  </si>
  <si>
    <t>MERTK, MER, MER-PEN, RP38</t>
  </si>
  <si>
    <t>MET, HGFR, RCCP2, MET wt</t>
  </si>
  <si>
    <t>MET D1228H</t>
  </si>
  <si>
    <t>MET, HGFR, RCCP2</t>
  </si>
  <si>
    <t>MET D1228N</t>
  </si>
  <si>
    <t>MET F1200I</t>
  </si>
  <si>
    <t>MET G1163R</t>
  </si>
  <si>
    <t>MET L1195V</t>
  </si>
  <si>
    <t>MET M1250T</t>
  </si>
  <si>
    <t>MET Y1230A</t>
  </si>
  <si>
    <t>MET Y1230C</t>
  </si>
  <si>
    <t>MET Y1230D</t>
  </si>
  <si>
    <t>MET Y1230H</t>
  </si>
  <si>
    <t>MET Y1235D</t>
  </si>
  <si>
    <t>MINK1</t>
  </si>
  <si>
    <t>MINK1, B55, YSK2, MAP4K6, ZC3</t>
  </si>
  <si>
    <t>MKK3</t>
  </si>
  <si>
    <t>MAP2K3, MEK3, MAPKK3, SAPKK2</t>
  </si>
  <si>
    <t>MKK4</t>
  </si>
  <si>
    <t>MAP2K4, JNKK, JNKK1, MAPKK4, MEK4, PRKMK4, SEK, SERK1</t>
  </si>
  <si>
    <t>MKK6 SDTD</t>
  </si>
  <si>
    <t>MAP2K6, MAPKK6, MEK6, MKK6, PRKMK6, SAPKK3, MKK6 S207D/T211D</t>
  </si>
  <si>
    <t>MKK7</t>
  </si>
  <si>
    <t>MAP2K7, MAPKK7, MEK7, PRKMK7</t>
  </si>
  <si>
    <t>MKNK1</t>
  </si>
  <si>
    <t>MKNK1, MNK1</t>
  </si>
  <si>
    <t>MKNK2</t>
  </si>
  <si>
    <t>MKNK2, MNK2, GPRK7</t>
  </si>
  <si>
    <t>MLK4</t>
  </si>
  <si>
    <t>n/a, KIAA1804</t>
  </si>
  <si>
    <t>MST1</t>
  </si>
  <si>
    <t>STK4, KRS2, YSK3</t>
  </si>
  <si>
    <t>MST2</t>
  </si>
  <si>
    <t>STK3, MST-2, KRS1</t>
  </si>
  <si>
    <t>MST3</t>
  </si>
  <si>
    <t>STK24, MST-3, MST3B, STK3</t>
  </si>
  <si>
    <t>MST4</t>
  </si>
  <si>
    <t>MST4, MASK</t>
  </si>
  <si>
    <t>MTOR</t>
  </si>
  <si>
    <t>FRAP1, FRAP, FRAP2, RAFT1, RAPT1, rapamycin target protein</t>
  </si>
  <si>
    <t>MUSK</t>
  </si>
  <si>
    <t>MYLK</t>
  </si>
  <si>
    <t>MYLK, smMLCK, FLJ12216, KRP, MLCK, MLCK108, MLCK210</t>
  </si>
  <si>
    <t>MYLK2</t>
  </si>
  <si>
    <t>MYLK2, KMLC, MLCK, skMLCK</t>
  </si>
  <si>
    <t>MYLK3</t>
  </si>
  <si>
    <t>MYLK3, caMLCK, MLCK2, MYLK2</t>
  </si>
  <si>
    <t>NDR1</t>
  </si>
  <si>
    <t>STK38, NDR, NDR-LSB</t>
  </si>
  <si>
    <t>NDR2</t>
  </si>
  <si>
    <t>STK38L, KIAA0965</t>
  </si>
  <si>
    <t>NEK1</t>
  </si>
  <si>
    <t>NEK1, NY-REN-55</t>
  </si>
  <si>
    <t>NEK11</t>
  </si>
  <si>
    <t>NEK11, FLJ23495</t>
  </si>
  <si>
    <t>NEK2</t>
  </si>
  <si>
    <t>NEK2, NLK1, HsPK21, HsPK 21</t>
  </si>
  <si>
    <t>NEK3</t>
  </si>
  <si>
    <t>NEK3, HSPK36, MGC29949</t>
  </si>
  <si>
    <t>NEK4</t>
  </si>
  <si>
    <t>NEK4, NRK2, STK2</t>
  </si>
  <si>
    <t>NEK6</t>
  </si>
  <si>
    <t>NEK6, SID6-1512</t>
  </si>
  <si>
    <t>NEK7</t>
  </si>
  <si>
    <t>NEK9</t>
  </si>
  <si>
    <t>NEK9, DKFZp434D0935, MGC16714, NERCC, NERCC1, Nek8</t>
  </si>
  <si>
    <t>NIK</t>
  </si>
  <si>
    <t>MAP3K14, FTDCR1B, HS, HSNIK</t>
  </si>
  <si>
    <t>NLK</t>
  </si>
  <si>
    <t>NPM1 ALK</t>
  </si>
  <si>
    <t>n/a</t>
  </si>
  <si>
    <t>NPM1 ALK F1174L</t>
  </si>
  <si>
    <t>p38alpha</t>
  </si>
  <si>
    <t>MAPK14, p38-alpha</t>
  </si>
  <si>
    <t>p38beta</t>
  </si>
  <si>
    <t>MAPK11, p38-beta</t>
  </si>
  <si>
    <t>p38delta</t>
  </si>
  <si>
    <t>MAPK13, p38-delta</t>
  </si>
  <si>
    <t>p38gamma</t>
  </si>
  <si>
    <t>MAPK12, ERK-6, ERK3, ERK5, ERK6, PRKM12, SAPK-3, SAPK3, p38-gamma</t>
  </si>
  <si>
    <t>PAK1</t>
  </si>
  <si>
    <t>PAK1, PAKalpha</t>
  </si>
  <si>
    <t>PAK2</t>
  </si>
  <si>
    <t>PAK2, PAK65, PAKgamma</t>
  </si>
  <si>
    <t>PAK3</t>
  </si>
  <si>
    <t>PAK3, CDKN1A, MRX30, OPHN3, PAK3beta, bPAK, hPAK3</t>
  </si>
  <si>
    <t>PAK4</t>
  </si>
  <si>
    <t>PAK6</t>
  </si>
  <si>
    <t>PAK6, PAK5</t>
  </si>
  <si>
    <t>PAK7</t>
  </si>
  <si>
    <t>PAK7, KIAA1264, MGC26232</t>
  </si>
  <si>
    <t>PASK</t>
  </si>
  <si>
    <t>PASK, DKFZP434O051, DKFZp686P2031, KIAA0135, PASKIN, STK3</t>
  </si>
  <si>
    <t>PBK</t>
  </si>
  <si>
    <t>PBK, TOPK, SPK, Nori-3, FLJ14385</t>
  </si>
  <si>
    <t>PDGFRalpha</t>
  </si>
  <si>
    <t>PDGFRA, PDGFR2, CD140a, PDGFR-alpha wt</t>
  </si>
  <si>
    <t>PDGFRalpha D842V</t>
  </si>
  <si>
    <t>PDGFRA, PDGFR2, CD140a, PDGFR-alpha D842V</t>
  </si>
  <si>
    <t>PDGFRalpha T674I</t>
  </si>
  <si>
    <t>PDGFRA, PDGFR2, CD140a, PDGFR-alpha T674I</t>
  </si>
  <si>
    <t>PDGFRalpha V561D</t>
  </si>
  <si>
    <t>PDGFRA, PDGFR2, CD140a, PDGFR-alpha V561D</t>
  </si>
  <si>
    <t>PDGFRbeta</t>
  </si>
  <si>
    <t>PDGFRB, JTK12, PDGFR, CD140B, PDGFR1, PDGF-R-beta, PDGFR-beta</t>
  </si>
  <si>
    <t>PDK1</t>
  </si>
  <si>
    <t>PDPK1, PKB-like</t>
  </si>
  <si>
    <t>PHKG1</t>
  </si>
  <si>
    <t>PHKG1, PHKg1</t>
  </si>
  <si>
    <t>PHKG2</t>
  </si>
  <si>
    <t>PHKG2, PHKg2</t>
  </si>
  <si>
    <t>PIM1</t>
  </si>
  <si>
    <t>PIM1, PIM</t>
  </si>
  <si>
    <t>PIM2</t>
  </si>
  <si>
    <t>PIM3</t>
  </si>
  <si>
    <t>PKA</t>
  </si>
  <si>
    <t>PRKACA, MGC48865, PKA</t>
  </si>
  <si>
    <t>PKCalpha</t>
  </si>
  <si>
    <t>PRKCA, PKCA, PRKACA, PKC-alpha</t>
  </si>
  <si>
    <t>PKCbeta1</t>
  </si>
  <si>
    <t>PRKCB1, PKCB, PRKCB, PRKCB2, MGC41878, PKC-beta, PKC-beta1</t>
  </si>
  <si>
    <t>PKCbeta2</t>
  </si>
  <si>
    <t>PRKCB1, PKCB, PRKCB, PRKCB2, MGC41878, PKC-beta, PKC-beta2</t>
  </si>
  <si>
    <t>PKCdelta</t>
  </si>
  <si>
    <t>PRKCD, MAY1, MGC49908, nPKC-delta, PKC-delta</t>
  </si>
  <si>
    <t>PKCepsilon</t>
  </si>
  <si>
    <t>PRKCE, PKCE, nPKC-epsilon, PKC-epsilon</t>
  </si>
  <si>
    <t>PKCeta</t>
  </si>
  <si>
    <t>PRKCH, PKC-L, PKCL, PRKCL, nPKC-eta, PKC-eta</t>
  </si>
  <si>
    <t>PKCgamma</t>
  </si>
  <si>
    <t>PRKCG, PKCC, PKCG, SCA14, MGC57564, PKC-gamma</t>
  </si>
  <si>
    <t>PKCiota</t>
  </si>
  <si>
    <t>PRKCI, PKCI, DXS1179E, MGC26534, nPKC-iota, PKC-iota</t>
  </si>
  <si>
    <t>PKCmu</t>
  </si>
  <si>
    <t>PRKD1, PKD, PKCM, PKC-MU, PKC-mu</t>
  </si>
  <si>
    <t>PKCnu</t>
  </si>
  <si>
    <t>PRKD3, EPK2, PKC-nu</t>
  </si>
  <si>
    <t>PKCtheta</t>
  </si>
  <si>
    <t>PRKCQ, PRKCT, nPKC-theta, PKC-theta</t>
  </si>
  <si>
    <t>PKCzeta</t>
  </si>
  <si>
    <t>PRKCZ, PKC2, PKC-zeta</t>
  </si>
  <si>
    <t>PKMzeta</t>
  </si>
  <si>
    <t>PRKCZ, PKM-zeta, nPKC-zeta, PKC2, PKC-zeta wt aa184-592 (PKM-zeta)</t>
  </si>
  <si>
    <t>PKN3</t>
  </si>
  <si>
    <t>PKN3, PKNbeta, RP11-545E17.1</t>
  </si>
  <si>
    <t>PLK1</t>
  </si>
  <si>
    <t>PLK1, PLK, STPK13</t>
  </si>
  <si>
    <t>PLK3</t>
  </si>
  <si>
    <t>PLK3, CNK, FNK, PRK</t>
  </si>
  <si>
    <t>PRK1</t>
  </si>
  <si>
    <t>PKN1, DBK, PKN, PAK1, PRK1, PRKCL1, MGC46204</t>
  </si>
  <si>
    <t>PRK2</t>
  </si>
  <si>
    <t>PKN2, PRKCL2, PAK-2</t>
  </si>
  <si>
    <t>PRKD2</t>
  </si>
  <si>
    <t>PRKD2, PKD2, HSPC187</t>
  </si>
  <si>
    <t>PRKG1</t>
  </si>
  <si>
    <t>PRKG1, PKG1, CGKI, MGC71944, PGK, PRKG1B, PRKGR1B, cGKIBETA, cGKI-alph</t>
  </si>
  <si>
    <t>PRKG2</t>
  </si>
  <si>
    <t>PRKG2, PKG2, PRKGR2, cGKII</t>
  </si>
  <si>
    <t>PRKX</t>
  </si>
  <si>
    <t>PRKX, PKX1</t>
  </si>
  <si>
    <t>PYK2</t>
  </si>
  <si>
    <t>PTK2B, CADTK, CAKB, FADK2, FAK2, PKB, PTK, PYK2, RAFTK, CAK beta</t>
  </si>
  <si>
    <t>RAF1 YDYD</t>
  </si>
  <si>
    <t>RAF1, c-RAF, RAF1 Y340D/Y341D (untagged)</t>
  </si>
  <si>
    <t>RET, CDHF12, CDHR16, HSCR1, MEN2A, MEN2B, MTC1, PTC, RET51, RET-ELE1, RET wt</t>
  </si>
  <si>
    <t>RET E762Q</t>
  </si>
  <si>
    <t>RET, CDHF12, CDHR16, HSCR1, MEN2A, MEN2B, MTC1, PTC, RET51, RET-ELE1</t>
  </si>
  <si>
    <t>RET G691S</t>
  </si>
  <si>
    <t>RET G810C</t>
  </si>
  <si>
    <t>RET G810R</t>
  </si>
  <si>
    <t>RET G810S</t>
  </si>
  <si>
    <t>RET L730I</t>
  </si>
  <si>
    <t>RET L730M</t>
  </si>
  <si>
    <t>RET M918T</t>
  </si>
  <si>
    <t>RET R749T</t>
  </si>
  <si>
    <t>RET R813Q</t>
  </si>
  <si>
    <t>RET S891A</t>
  </si>
  <si>
    <t>RET V804E</t>
  </si>
  <si>
    <t>RET V804L</t>
  </si>
  <si>
    <t>RET V804M</t>
  </si>
  <si>
    <t>RET Y791F</t>
  </si>
  <si>
    <t>RET Y806H</t>
  </si>
  <si>
    <t>RIPK2</t>
  </si>
  <si>
    <t>RIPK2, CARD3, CARDIAK, CCK, GIG30, RICK, RIP-2, RIP2</t>
  </si>
  <si>
    <t>RIPK4</t>
  </si>
  <si>
    <t>RIPK4, ANKK2, ANKRD3, DIK, MGC129992, MGC129993, PKK, RIP4</t>
  </si>
  <si>
    <t>RIPK5</t>
  </si>
  <si>
    <t>DSTYK, SgK496, SHIK</t>
  </si>
  <si>
    <t>ROCK1</t>
  </si>
  <si>
    <t>ROCK1, P160ROCK</t>
  </si>
  <si>
    <t>ROCK2</t>
  </si>
  <si>
    <t>ROCK2, KIAA0619, ROC2</t>
  </si>
  <si>
    <t>RON</t>
  </si>
  <si>
    <t>MST1R, CD136, CDw136, PTK8</t>
  </si>
  <si>
    <t>ROS</t>
  </si>
  <si>
    <t>ROS1, MCF3</t>
  </si>
  <si>
    <t>RPS6KA1</t>
  </si>
  <si>
    <t>RPS6KA1, RSK3, HU-1, MAPKAPK1A, RSK, RSK1</t>
  </si>
  <si>
    <t>RPS6KA2</t>
  </si>
  <si>
    <t>RPS6KA2, RSK1, HU-2, MAPKAPK1C, RSK, RSK3</t>
  </si>
  <si>
    <t>RPS6KA3</t>
  </si>
  <si>
    <t>RPS6KA3, HU-2, HU-3, ISPK-1, MAPKAPK1B, MRX19, RSK, RSK2</t>
  </si>
  <si>
    <t>RPS6KA4</t>
  </si>
  <si>
    <t>RPS6KA4, MSK2, RSK-B</t>
  </si>
  <si>
    <t>RPS6KA5</t>
  </si>
  <si>
    <t>RPS6KA5, MSK1, EC 2.7.11, MGC1911, MSPK1, RLPK, RSKL</t>
  </si>
  <si>
    <t>RPS6KA6</t>
  </si>
  <si>
    <t>RPS6KA6, RSK4</t>
  </si>
  <si>
    <t>S6K</t>
  </si>
  <si>
    <t>RPS6KB1, S6K1, STK14A</t>
  </si>
  <si>
    <t>S6Kbeta</t>
  </si>
  <si>
    <t>RPS6KB2, KLS, P70-beta-1, P70-beta-2, S6K-beta2, S6K2, SRK, p70S6Kb, S6K-beta</t>
  </si>
  <si>
    <t>SAK</t>
  </si>
  <si>
    <t>PLK4, SAK, STK18</t>
  </si>
  <si>
    <t>SGK1</t>
  </si>
  <si>
    <t>SGK</t>
  </si>
  <si>
    <t>SGK2</t>
  </si>
  <si>
    <t>SGK2, H-SGK2, dJ138B7.2</t>
  </si>
  <si>
    <t>SGK3</t>
  </si>
  <si>
    <t>SGKL, CISK, SGK2, SGK3</t>
  </si>
  <si>
    <t>SIK1</t>
  </si>
  <si>
    <t>SIK1, MSK, SNF1LK, SIK, SIK-1, SNF1LK</t>
  </si>
  <si>
    <t>SIK2</t>
  </si>
  <si>
    <t>SIK2, QIK, SNF1LK2</t>
  </si>
  <si>
    <t>SIK3</t>
  </si>
  <si>
    <t>SIK3, L19, QSK, SIK-3</t>
  </si>
  <si>
    <t>SLK</t>
  </si>
  <si>
    <t>SLK, KIAA0204, STK2, bA16H23.1, se20-9</t>
  </si>
  <si>
    <t>SNARK</t>
  </si>
  <si>
    <t>NUAK2, DKFZp434J037</t>
  </si>
  <si>
    <t>SNK</t>
  </si>
  <si>
    <t>PLK2, SNK</t>
  </si>
  <si>
    <t>SRC</t>
  </si>
  <si>
    <t>SRC, ASV, SRC1, c-SRC, p60-Src, SRC (GST-HIS-tag)</t>
  </si>
  <si>
    <t>SRMS</t>
  </si>
  <si>
    <t>SRMS, C20orf148, SRM, dJ697K14.1</t>
  </si>
  <si>
    <t>SRPK1</t>
  </si>
  <si>
    <t>SRPK1, SFRSK1</t>
  </si>
  <si>
    <t>SRPK2</t>
  </si>
  <si>
    <t>SRPK2, SFRSK2</t>
  </si>
  <si>
    <t>STK17A</t>
  </si>
  <si>
    <t>STK17A, DRAK1</t>
  </si>
  <si>
    <t>STK17B</t>
  </si>
  <si>
    <t>STK17B, DRAK2</t>
  </si>
  <si>
    <t>STK23</t>
  </si>
  <si>
    <t>SRPK3, MSSK1, MGC102944</t>
  </si>
  <si>
    <t>STK25</t>
  </si>
  <si>
    <t>STK25, DKFZp686J1430, SOK1, YSK1</t>
  </si>
  <si>
    <t>STK33</t>
  </si>
  <si>
    <t>STK39</t>
  </si>
  <si>
    <t>STK39, STLK3, DCHT, SPAK</t>
  </si>
  <si>
    <t>SYK</t>
  </si>
  <si>
    <t>SYK, SYK aa1-635</t>
  </si>
  <si>
    <t>SYK aa356-635</t>
  </si>
  <si>
    <t>TAOK2</t>
  </si>
  <si>
    <t>TAOK2, KIAA0881, MAP3K17, PSK, PSK1, TAO1, TAO2</t>
  </si>
  <si>
    <t>TAOK3</t>
  </si>
  <si>
    <t>TAOK3, DPK, JIK, MAP3K18, TAO kinase 3</t>
  </si>
  <si>
    <t>TBK1</t>
  </si>
  <si>
    <t>TBK1, CDC37, HSPCA, HSPCB, IKBKG, NAK, T2K, TANK, TRAF2</t>
  </si>
  <si>
    <t>TEC</t>
  </si>
  <si>
    <t>TEC, PSCTK4</t>
  </si>
  <si>
    <t>TGFBR1</t>
  </si>
  <si>
    <t>TGFBR1, ALK5, ACVRLK4, TGFB-R1</t>
  </si>
  <si>
    <t>TGFBR2</t>
  </si>
  <si>
    <t>TGFBR2, HNPCC6, MFS2, RIIC, TGFR-2, TGFbeta-RII, TGFB-R2</t>
  </si>
  <si>
    <t>TIE2</t>
  </si>
  <si>
    <t>TEK, VMCM, TIE-2, VMCM1, CD202B, TIE2 wt</t>
  </si>
  <si>
    <t>TIE2 R849W</t>
  </si>
  <si>
    <t>TEK, VMCM, TIE-2, VMCM1, CD202B</t>
  </si>
  <si>
    <t>TIE2 Y1108F</t>
  </si>
  <si>
    <t>TIE2 Y897S</t>
  </si>
  <si>
    <t>TLK1</t>
  </si>
  <si>
    <t>TLK1, PKU-beta, KIAA0137</t>
  </si>
  <si>
    <t>TLK2</t>
  </si>
  <si>
    <t>TLK2, MGC44450, PKU-ALPHA</t>
  </si>
  <si>
    <t>TNK1</t>
  </si>
  <si>
    <t>TRKA</t>
  </si>
  <si>
    <t>NTRK1, MTC, TRK, TRK1, TRKA, TRK-A wt</t>
  </si>
  <si>
    <t>TRKA G667C</t>
  </si>
  <si>
    <t>MTC, TRK1, TRKA, TRK-A G667C</t>
  </si>
  <si>
    <t>TRKB</t>
  </si>
  <si>
    <t>NTRK2, GP145-TrkB, TRKB, Trk-B, TRK-B</t>
  </si>
  <si>
    <t>TRKC</t>
  </si>
  <si>
    <t>NTRK3, GP145-TrkC, TRKC, Trk-C, TRK-C</t>
  </si>
  <si>
    <t>TSF1</t>
  </si>
  <si>
    <t>STK16, KRCT, MPSK, PKL12</t>
  </si>
  <si>
    <t>TSK2</t>
  </si>
  <si>
    <t>TSSK2, DGS-G, SPOGA2, FLJ38613</t>
  </si>
  <si>
    <t>TSSK1</t>
  </si>
  <si>
    <t>TSSK1, FKSG81, SPOGA4, STK22D</t>
  </si>
  <si>
    <t>TTBK1</t>
  </si>
  <si>
    <t>TTBK1, BDTK, TTBK1 aa1-1321</t>
  </si>
  <si>
    <t>TTBK1 aa1-480</t>
  </si>
  <si>
    <t>TTBK1, BDTK</t>
  </si>
  <si>
    <t>TTBK2</t>
  </si>
  <si>
    <t>TTBK2, BDTK, KIAA1855, RP3-330M21.4</t>
  </si>
  <si>
    <t>TTK</t>
  </si>
  <si>
    <t>TTK, ESK, MPS1L1, PYT</t>
  </si>
  <si>
    <t>TXK</t>
  </si>
  <si>
    <t>TXK, BTKL, PSCTK5, PTK4, RLK</t>
  </si>
  <si>
    <t>TYK2</t>
  </si>
  <si>
    <t>TYK2, JTK1</t>
  </si>
  <si>
    <t>TYRO3</t>
  </si>
  <si>
    <t>TYRO3, BYK, Brt, Dtk, Sky, Tif</t>
  </si>
  <si>
    <t>ULK1</t>
  </si>
  <si>
    <t>UNC51; Unc51.1</t>
  </si>
  <si>
    <t>ULK2</t>
  </si>
  <si>
    <t>ULK2, ATG1B, KIAA0623, Unc51.2</t>
  </si>
  <si>
    <t>ULK3</t>
  </si>
  <si>
    <t>FLJ90566; DKFZP434C131</t>
  </si>
  <si>
    <t>VEGFR1</t>
  </si>
  <si>
    <t>FLT1, FLT, VEGF-R1</t>
  </si>
  <si>
    <t>VEGFR2</t>
  </si>
  <si>
    <t>KDR, FLK1, VEGFR, VEGF-R2</t>
  </si>
  <si>
    <t>VEGFR3</t>
  </si>
  <si>
    <t>FLT4, PCL, VEGF-R3</t>
  </si>
  <si>
    <t>VRK1</t>
  </si>
  <si>
    <t>VRK2</t>
  </si>
  <si>
    <t>WEE1</t>
  </si>
  <si>
    <t>WEE1, WEE1hu</t>
  </si>
  <si>
    <t>WNK1</t>
  </si>
  <si>
    <t>WNK1, KDP, KIAA0344, PHA2C, PRKWNK1</t>
  </si>
  <si>
    <t>WNK2</t>
  </si>
  <si>
    <t>WNK2, KIAA1760, NY-CO-43, P/OKcl.13, PRKWNK2, SDCCAG43</t>
  </si>
  <si>
    <t>WNK3</t>
  </si>
  <si>
    <t>WNK3, KIAA1566, PRKWNK3</t>
  </si>
  <si>
    <t>YES</t>
  </si>
  <si>
    <t>YES, C-YES, HsT441, P61-YES</t>
  </si>
  <si>
    <t>ZAK</t>
  </si>
  <si>
    <t>MLTK, mlklak, AZK</t>
  </si>
  <si>
    <t>ZAP70</t>
  </si>
  <si>
    <t>ZAP70, SRK, STD, TZK, ZAP-70</t>
  </si>
  <si>
    <t>variant</t>
  </si>
  <si>
    <t>Kinase panel</t>
  </si>
  <si>
    <t>Sample type</t>
  </si>
  <si>
    <t>Protein</t>
  </si>
  <si>
    <t>Biotinylated peptides</t>
  </si>
  <si>
    <t>Please select applicable kinase panel and sample type</t>
  </si>
  <si>
    <t>Sample ID</t>
  </si>
  <si>
    <t>Volume protein sample [µL]
(@ 1 mg/ml)*</t>
  </si>
  <si>
    <t>*purified or recombinant protein samples are preferred</t>
  </si>
  <si>
    <t>Volume biotinylated peptide sample [µL]
(@ 200 µM)</t>
  </si>
  <si>
    <t>Sample dissolved in</t>
  </si>
  <si>
    <t>H2O</t>
  </si>
  <si>
    <t>50 mM HEPES, pH 7.5</t>
  </si>
  <si>
    <t>Tick mark Sample retention method</t>
  </si>
  <si>
    <t>Millipore MSFC (Glass fiber/PVDF membrane): minimal MW of proteins : 15-20 kDa</t>
  </si>
  <si>
    <t>Perkin Elmer streptavidine-coated ScintiPlate TM: only for biotinylated peptides</t>
  </si>
  <si>
    <t>Protein Samples</t>
  </si>
  <si>
    <t>Tyrosin panel:</t>
  </si>
  <si>
    <t>1.0 ml</t>
  </si>
  <si>
    <t>primary hit finding and hit confirmation with max. 3 hits</t>
  </si>
  <si>
    <t>Ser/Thr panel:</t>
  </si>
  <si>
    <t>2.40 ml</t>
  </si>
  <si>
    <t xml:space="preserve">primary hit finding and hit confirmation with max. 3 hits </t>
  </si>
  <si>
    <t>Ser/Thr/Tyr panel:</t>
  </si>
  <si>
    <t>3.25 ml</t>
  </si>
  <si>
    <t>Primary screening will be performed at 5 µg/50 µl sample assay concentration (100 µg/ml).</t>
  </si>
  <si>
    <t>Protein Stock Concentration</t>
  </si>
  <si>
    <t>Primary screening will be performed at a sample assay concentration 10 fold lower than the provided sample stock solution concentration.</t>
  </si>
  <si>
    <t>Hit confirmation (optional) will be performed at sample assay concentrations 20-fold, 10-fold and 5-fold lower than the sample stock solution concentration.</t>
  </si>
  <si>
    <t>Biotinylated Peptide Samples</t>
  </si>
  <si>
    <t xml:space="preserve">Please provide a 200 µM stock solution of the biotinylated peptide (at least 13aa length; centered phosphorylation site, if possible; at least 95% purity) in H2O or 50 mM HEPES, pH 7.5. If your test sample is not soluble in aqueous solution, please contact us. </t>
  </si>
  <si>
    <t>0.100 ml</t>
  </si>
  <si>
    <t>0.240 ml</t>
  </si>
  <si>
    <t>0.325 ml</t>
  </si>
  <si>
    <t>Primary screening will be performed at 1 µMl sample assay concentration.</t>
  </si>
  <si>
    <t xml:space="preserve">Hit confirmation (optional) will be performed at 1 µM, 0.5 µM and 0.25 µM sample assay concentration. </t>
  </si>
  <si>
    <t>Biotinylated peptide Stock Concentration</t>
  </si>
  <si>
    <t>Primary screening will be performed at a sample assay concentration which is 200‑fold lower than the sample stock solution concentration.</t>
  </si>
  <si>
    <t xml:space="preserve">Hit confirmation (optional) will be performed at a sample assay concentration which is 200-fold, 400‑fold and 800-fold lower than the sample stock solution concentration. </t>
  </si>
  <si>
    <t>Please note: Testing of biotinylated peptides above 1 µM assay concentration is not possible, due to the limited binding capacity of the streptavidine-coated ScintiPlates TM.</t>
  </si>
  <si>
    <r>
      <rPr>
        <sz val="18"/>
        <color theme="1"/>
        <rFont val="Wingdings"/>
        <charset val="2"/>
      </rPr>
      <t></t>
    </r>
    <r>
      <rPr>
        <sz val="18"/>
        <color theme="1"/>
        <rFont val="Arial"/>
        <family val="2"/>
      </rPr>
      <t xml:space="preserve"> Assay is performed under the conditions and with given</t>
    </r>
    <r>
      <rPr>
        <sz val="18"/>
        <color theme="1"/>
        <rFont val="Arial"/>
        <family val="2"/>
        <charset val="2"/>
      </rPr>
      <t xml:space="preserve"> below</t>
    </r>
  </si>
  <si>
    <r>
      <rPr>
        <sz val="18"/>
        <color theme="1"/>
        <rFont val="Wingdings"/>
        <charset val="2"/>
      </rPr>
      <t></t>
    </r>
    <r>
      <rPr>
        <sz val="18"/>
        <color theme="1"/>
        <rFont val="Arial"/>
        <family val="2"/>
      </rPr>
      <t xml:space="preserve"> Information on sample requirements, see below</t>
    </r>
  </si>
  <si>
    <t>Sample retention method</t>
  </si>
  <si>
    <r>
      <t>Please provide the indicated volumes of a 1 mg/ml stock solution in H</t>
    </r>
    <r>
      <rPr>
        <vertAlign val="subscript"/>
        <sz val="14"/>
        <rFont val="Arial"/>
        <family val="2"/>
      </rPr>
      <t>2</t>
    </r>
    <r>
      <rPr>
        <sz val="14"/>
        <rFont val="Arial"/>
        <family val="2"/>
      </rPr>
      <t xml:space="preserve">O or 50 mM HEPES, pH 7.5. Glycerol up to 10%, beta-mercaptoethanol/DTT up to 5 mM and NaCl up to 300 mM are tolerable. The buffer must not contain detergents or imidazole above 50 mM since these will interfere with the assay. If your test sample is not soluble in aqueous solution, please contact us. </t>
    </r>
  </si>
  <si>
    <r>
      <t>Hit confirmation (optional) will be performed at 2.5 µg/50 µl, 5 µg/50 µl and 10 µg/50 µl sample assay concentration.</t>
    </r>
    <r>
      <rPr>
        <i/>
        <sz val="14"/>
        <rFont val="Arial"/>
        <family val="2"/>
      </rPr>
      <t xml:space="preserve"> </t>
    </r>
  </si>
  <si>
    <t>Sample information</t>
  </si>
  <si>
    <t>Please enter sample information and kinase(s) to be tested</t>
  </si>
  <si>
    <r>
      <t xml:space="preserve">Kinase(s) to be tested
</t>
    </r>
    <r>
      <rPr>
        <sz val="18"/>
        <rFont val="Arial"/>
        <family val="2"/>
      </rPr>
      <t>(Please use Kinase Ids  as stated on sheet "Kinase Selection")</t>
    </r>
  </si>
  <si>
    <t>Sample concentration</t>
  </si>
  <si>
    <t>Sample volume (µL)</t>
  </si>
  <si>
    <t>other (please inquire)</t>
  </si>
  <si>
    <t>Information of sample requirements</t>
  </si>
  <si>
    <t>Required sample volume</t>
  </si>
  <si>
    <t>Final Assay concentration of sample</t>
  </si>
  <si>
    <t xml:space="preserve">Protein sample:      </t>
  </si>
  <si>
    <t xml:space="preserve">Biotinylated peptide:   </t>
  </si>
  <si>
    <t>125 µL</t>
  </si>
  <si>
    <t>12.5 µL</t>
  </si>
  <si>
    <t>1 mg/ml per kinase</t>
  </si>
  <si>
    <t>200 µM per kinase</t>
  </si>
  <si>
    <t>Protein sample:</t>
  </si>
  <si>
    <t>10/5/2.5 µg/50 µL</t>
  </si>
  <si>
    <t>1.0/0.5/0.25 µM</t>
  </si>
  <si>
    <t>Purity of protein samples</t>
  </si>
  <si>
    <t>Protein samples preferrably affinity purified and/or recombinant. If purified, please state the following in the customs declaration: “Material was affinity purified”.  If not purified please contact us before shipping, thank you.</t>
  </si>
  <si>
    <t>Assay Condition Form -  Biochemical Assays 
KinaseFinder Hit Confirmtion Service</t>
  </si>
  <si>
    <t>Assay Condition Form -  Biochemical Assays 
KinaseFinder</t>
  </si>
  <si>
    <t>Assay Condition Form -  Biochemical Assays 
SubstrateFinder Service</t>
  </si>
  <si>
    <r>
      <t xml:space="preserve">Substrate panel
</t>
    </r>
    <r>
      <rPr>
        <sz val="16"/>
        <rFont val="Arial"/>
        <family val="2"/>
      </rPr>
      <t>(please select)</t>
    </r>
  </si>
  <si>
    <t>Generic substrates - Tyr-Kinases</t>
  </si>
  <si>
    <t>Generic substrates - Ser/Thr-Kinases</t>
  </si>
  <si>
    <t>Generic substrates - Ser/Thr/Tyr-Kinases</t>
  </si>
  <si>
    <t>Physiologic substrates - Tyr-Kinases</t>
  </si>
  <si>
    <t>Physiologic substrates - Ser/Thr/Tyr-Kinases</t>
  </si>
  <si>
    <t>Kinase sample information</t>
  </si>
  <si>
    <t>Kinase sample ID</t>
  </si>
  <si>
    <t>Kinase sample volume (µL)</t>
  </si>
  <si>
    <t xml:space="preserve">On a complimentary basis, we can include up to two customer-provided substrates as positive controls. Please inquire for details. </t>
  </si>
  <si>
    <t>Generic SubstrateFinder</t>
  </si>
  <si>
    <t>Physiologic SubstrateFinder</t>
  </si>
  <si>
    <t>A kinase assay concentration of 50 ng/25 µl assay volume is recommended. Based on this recommendation, we need 8 µg (Y‑Generic) or 15 µg (S/T-Generic) or 23 µg (S/T/Y-Generic) of purified kinase. 
Kinase stock solution concentration should be higher than 100 µg/ml. Substrates will be tested at various concentrations.</t>
  </si>
  <si>
    <t>A kinase assay concentration of 100 ng/50 µl assay volume is recommended. Based on this recommendation, we need 120 µg (Y‑Physiological) or 200 µg (S/T/Y-Physiological) of purified kinase. Kinase stock solution concentration should be higher than 100 µg/ml. All peptides will be tested at 0.05 nmol/50 µl.</t>
  </si>
  <si>
    <t>Abemaciclib (LY2835219)</t>
  </si>
  <si>
    <t>Alvocidib (Flavopiridol)</t>
  </si>
  <si>
    <t>CCT251545 (HY-12681)</t>
  </si>
  <si>
    <t>Dinaciclib (SCH727625)</t>
  </si>
  <si>
    <t>Palbociclib (PD0332991)</t>
  </si>
  <si>
    <t>Ponatinib (AP24534)</t>
  </si>
  <si>
    <t>Ribociclib (LEE 011)</t>
  </si>
  <si>
    <t>Seliciclib (Roscovitine, CYC202)</t>
  </si>
  <si>
    <t>Wortmannin</t>
  </si>
  <si>
    <t>PI-103</t>
  </si>
  <si>
    <t>Dactolisib</t>
  </si>
  <si>
    <t>Pictilisib</t>
  </si>
  <si>
    <t>Idelalisib</t>
  </si>
  <si>
    <t>Buparlisib</t>
  </si>
  <si>
    <t>UCB 9608</t>
  </si>
  <si>
    <t>please select</t>
  </si>
  <si>
    <t>Target</t>
  </si>
  <si>
    <t>Kontroll inhibitor</t>
  </si>
  <si>
    <t>Top Konz</t>
  </si>
  <si>
    <t>IC50</t>
  </si>
  <si>
    <t>Staurosporine</t>
  </si>
  <si>
    <t>Sorafenib</t>
  </si>
  <si>
    <t>Ceritinib</t>
  </si>
  <si>
    <t>OTS964</t>
  </si>
  <si>
    <t>Sunitinib</t>
  </si>
  <si>
    <t>COT Inhibitor-2</t>
  </si>
  <si>
    <t>NH125</t>
  </si>
  <si>
    <t>EGFR d746-750/T790M/C797S/L858R</t>
  </si>
  <si>
    <t>JNK-IN-7</t>
  </si>
  <si>
    <t>BI-D1870</t>
  </si>
  <si>
    <t>WNK463</t>
  </si>
  <si>
    <t>&gt;1E-04</t>
  </si>
  <si>
    <t>&gt;1,0E-04</t>
  </si>
  <si>
    <t>Kinase Screening</t>
  </si>
  <si>
    <t>Panel_Selection</t>
  </si>
  <si>
    <t>CDK and Mutant Profiler</t>
  </si>
  <si>
    <t>CDK Reference inhibitor</t>
  </si>
  <si>
    <t>LIPID KINASE Reference inhibitor</t>
  </si>
  <si>
    <t>KINASE Finder</t>
  </si>
  <si>
    <t>Kinase Panel</t>
  </si>
  <si>
    <t>Sample Type</t>
  </si>
  <si>
    <t>Solvant</t>
  </si>
  <si>
    <t>SUBSTRATE Finder</t>
  </si>
  <si>
    <t>Substrate Panel</t>
  </si>
  <si>
    <t>KINASE Finder/Kinase Finder Hit Confirmation</t>
  </si>
  <si>
    <t>Highest Assay concentration</t>
  </si>
  <si>
    <t>.</t>
  </si>
  <si>
    <t>MCE</t>
  </si>
  <si>
    <t>KINASE PanelScreening</t>
  </si>
  <si>
    <t>please_select_your_panel</t>
  </si>
  <si>
    <t>one concentration, duplicates</t>
  </si>
  <si>
    <t>two concentrations, singlicates</t>
  </si>
  <si>
    <t>IC50 six concentrations, singlicates (only Wild Type panel)</t>
  </si>
  <si>
    <t>Compound Required</t>
  </si>
  <si>
    <t>will be calculated based on your selection</t>
  </si>
  <si>
    <t>1700 µl of 100x/100%DMSO stock</t>
  </si>
  <si>
    <t>850 µl of 100x /100% DMSO stock of each concentration</t>
  </si>
  <si>
    <t>1000 µl of 100x/100% DMSO stock of highest concentration</t>
  </si>
  <si>
    <t>(or equivalent in powder)</t>
  </si>
  <si>
    <t>Number of assays (not in use)</t>
  </si>
  <si>
    <t>Formel für Feldabhängige Dropdown menues:</t>
  </si>
  <si>
    <t>https://www.youtube.com/watch?v=-2yPWvcHMSA</t>
  </si>
  <si>
    <r>
      <t xml:space="preserve">Required compound volume </t>
    </r>
    <r>
      <rPr>
        <sz val="16"/>
        <rFont val="Arial"/>
        <family val="2"/>
      </rPr>
      <t>(calculated based on selection)</t>
    </r>
  </si>
  <si>
    <t>please select if applicable</t>
  </si>
  <si>
    <r>
      <rPr>
        <sz val="18"/>
        <color theme="1"/>
        <rFont val="Wingdings"/>
        <charset val="2"/>
      </rPr>
      <t></t>
    </r>
    <r>
      <rPr>
        <sz val="18"/>
        <color theme="1"/>
        <rFont val="Arial"/>
        <family val="2"/>
      </rPr>
      <t xml:space="preserve"> </t>
    </r>
    <r>
      <rPr>
        <sz val="18"/>
        <color rgb="FFFF0000"/>
        <rFont val="Arial"/>
        <family val="2"/>
      </rPr>
      <t>Fill in all blue fields</t>
    </r>
  </si>
  <si>
    <r>
      <rPr>
        <sz val="18"/>
        <color theme="1"/>
        <rFont val="Wingdings"/>
        <charset val="2"/>
      </rPr>
      <t></t>
    </r>
    <r>
      <rPr>
        <sz val="18"/>
        <color theme="1"/>
        <rFont val="Arial"/>
        <family val="2"/>
      </rPr>
      <t xml:space="preserve"> </t>
    </r>
    <r>
      <rPr>
        <sz val="18"/>
        <color rgb="FFFF0000"/>
        <rFont val="Arial"/>
        <family val="2"/>
      </rPr>
      <t>Fill in all blue fields, if applicable</t>
    </r>
  </si>
  <si>
    <t>PQxxx</t>
  </si>
  <si>
    <r>
      <rPr>
        <b/>
        <sz val="18"/>
        <rFont val="Wingdings"/>
        <charset val="2"/>
      </rPr>
      <t></t>
    </r>
    <r>
      <rPr>
        <b/>
        <sz val="18"/>
        <color rgb="FFFF0000"/>
        <rFont val="Arial"/>
        <family val="2"/>
      </rPr>
      <t xml:space="preserve"> Please scroll down for Lipid kinases</t>
    </r>
    <r>
      <rPr>
        <b/>
        <sz val="18"/>
        <color rgb="FFFF0000"/>
        <rFont val="Arial"/>
        <family val="2"/>
        <charset val="2"/>
      </rPr>
      <t>!</t>
    </r>
  </si>
  <si>
    <r>
      <t xml:space="preserve">Panel Selection
</t>
    </r>
    <r>
      <rPr>
        <sz val="16"/>
        <rFont val="Arial"/>
        <family val="2"/>
      </rPr>
      <t>(</t>
    </r>
    <r>
      <rPr>
        <sz val="16"/>
        <color rgb="FFFF0000"/>
        <rFont val="Arial"/>
        <family val="2"/>
      </rPr>
      <t>please select</t>
    </r>
    <r>
      <rPr>
        <sz val="16"/>
        <rFont val="Arial"/>
        <family val="2"/>
      </rPr>
      <t>)</t>
    </r>
  </si>
  <si>
    <r>
      <t xml:space="preserve">Assay Format
</t>
    </r>
    <r>
      <rPr>
        <sz val="16"/>
        <rFont val="Arial"/>
        <family val="2"/>
      </rPr>
      <t>(</t>
    </r>
    <r>
      <rPr>
        <sz val="16"/>
        <color rgb="FFFF0000"/>
        <rFont val="Arial"/>
        <family val="2"/>
      </rPr>
      <t>please select</t>
    </r>
    <r>
      <rPr>
        <sz val="16"/>
        <rFont val="Arial"/>
        <family val="2"/>
      </rPr>
      <t>)</t>
    </r>
  </si>
  <si>
    <t>NEK8</t>
  </si>
  <si>
    <t>NPHP9</t>
  </si>
  <si>
    <t>Serine/threonine kinase panel</t>
  </si>
  <si>
    <t>Tyrosine kinase panel</t>
  </si>
  <si>
    <t>Serine/threonine/tyrosine kinase panel</t>
  </si>
  <si>
    <r>
      <rPr>
        <b/>
        <u/>
        <sz val="18"/>
        <rFont val="Arial"/>
        <family val="2"/>
      </rPr>
      <t>Total</t>
    </r>
    <r>
      <rPr>
        <b/>
        <sz val="18"/>
        <rFont val="Arial"/>
        <family val="2"/>
      </rPr>
      <t xml:space="preserve"> selected kinases (Protein kinases </t>
    </r>
    <r>
      <rPr>
        <b/>
        <u/>
        <sz val="18"/>
        <rFont val="Arial"/>
        <family val="2"/>
      </rPr>
      <t>and</t>
    </r>
    <r>
      <rPr>
        <b/>
        <sz val="18"/>
        <rFont val="Arial"/>
        <family val="2"/>
      </rPr>
      <t xml:space="preserve"> Lipid kinases)</t>
    </r>
  </si>
  <si>
    <r>
      <t xml:space="preserve">100x/100% DMSO stock(s) required:
</t>
    </r>
    <r>
      <rPr>
        <b/>
        <sz val="16"/>
        <color rgb="FFFF0000"/>
        <rFont val="Arial"/>
        <family val="2"/>
      </rPr>
      <t>(please select assay formate and kinases!)</t>
    </r>
    <r>
      <rPr>
        <b/>
        <sz val="16"/>
        <rFont val="Arial"/>
        <family val="2"/>
      </rPr>
      <t xml:space="preserve">
OR Powder stock
(please advise as to solubility limits)</t>
    </r>
  </si>
  <si>
    <t>X</t>
  </si>
  <si>
    <t>x</t>
  </si>
  <si>
    <t>KINASE Selection</t>
  </si>
  <si>
    <t>Tick marks allowed</t>
  </si>
  <si>
    <r>
      <rPr>
        <sz val="18"/>
        <color theme="1"/>
        <rFont val="Wingdings"/>
        <charset val="2"/>
      </rPr>
      <t></t>
    </r>
    <r>
      <rPr>
        <sz val="18"/>
        <color theme="1"/>
        <rFont val="Arial"/>
        <family val="2"/>
      </rPr>
      <t xml:space="preserve"> Kinase Screening: </t>
    </r>
    <r>
      <rPr>
        <b/>
        <sz val="18"/>
        <color rgb="FFFF0000"/>
        <rFont val="Arial"/>
        <family val="2"/>
      </rPr>
      <t>Please, select kinases to be tested on page "KINASE selection"</t>
    </r>
  </si>
  <si>
    <t>10 concentration IC50, singlicate</t>
  </si>
  <si>
    <t>Please 
mark</t>
  </si>
  <si>
    <t>Project Number:</t>
  </si>
  <si>
    <t>FB-002-03</t>
  </si>
  <si>
    <t>Molecular Weight
[g/mol]</t>
  </si>
  <si>
    <t>ACVRL1, ACVRLK1, ALK-1, ALK1, HHT, HHT2, ORW2, SKR3,
ACV-RL1</t>
  </si>
  <si>
    <t>PIK3CB, PI3K, PI3KBETA, PI3K-beta, PIK3C1, p110-beta,
PIK3CB wt/PIK3R1</t>
  </si>
  <si>
    <t>PIK3CG, p120-PI3K, PI3CG, PI3K, PI3Kgamma, PI3K-gamma, 
p110-gamma</t>
  </si>
  <si>
    <t>Special requests / special storing conditions / notes
(if needed)</t>
  </si>
  <si>
    <t>Project # of preceding KinaseFinder (if applicable)</t>
  </si>
  <si>
    <t>Kinase sample concentration (µg/mL)</t>
  </si>
  <si>
    <t>Volume provided 
[µL]</t>
  </si>
  <si>
    <t>Volume to be added for 100x max assay conc. [µL]
(max. volume 10000 µL)</t>
  </si>
  <si>
    <t>exact weight
provided
[mg]
(min. 0.5 mg)</t>
  </si>
  <si>
    <r>
      <rPr>
        <sz val="18"/>
        <color theme="1"/>
        <rFont val="Wingdings"/>
        <charset val="2"/>
      </rPr>
      <t></t>
    </r>
    <r>
      <rPr>
        <sz val="18"/>
        <color theme="1"/>
        <rFont val="Arial"/>
        <family val="2"/>
      </rPr>
      <t xml:space="preserve"> Please note: 100 µL of 100x stock are needed for up to 32 kinases singlicate profiling, </t>
    </r>
  </si>
  <si>
    <t xml:space="preserve">   200 µL are needed for up to 64 kinases singlicate profiling, and so 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</si>
</sst>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E+00"/>
  </numFmts>
  <fonts count="81" x14ac:knownFonts="1">
    <font>
      <sz val="10"/>
      <name val="Arial"/>
    </font>
    <font>
      <sz val="11"/>
      <color theme="1"/>
      <name val="Calibri"/>
      <family val="2"/>
      <scheme val="minor"/>
    </font>
    <font>
      <sz val="9"/>
      <name val="Arial"/>
      <family val="2"/>
    </font>
    <font>
      <u/>
      <sz val="9"/>
      <color indexed="12"/>
      <name val="Arial"/>
      <family val="2"/>
    </font>
    <font>
      <b/>
      <sz val="10"/>
      <name val="Arial"/>
      <family val="2"/>
    </font>
    <font>
      <b/>
      <sz val="9"/>
      <name val="Arial"/>
      <family val="2"/>
    </font>
    <font>
      <b/>
      <sz val="12"/>
      <name val="Arial"/>
      <family val="2"/>
    </font>
    <font>
      <sz val="12"/>
      <name val="Arial"/>
      <family val="2"/>
    </font>
    <font>
      <sz val="10"/>
      <name val="Arial"/>
      <family val="2"/>
    </font>
    <font>
      <sz val="18"/>
      <name val="Arial"/>
      <family val="2"/>
    </font>
    <font>
      <b/>
      <sz val="11"/>
      <name val="Arial"/>
      <family val="2"/>
    </font>
    <font>
      <u/>
      <sz val="10"/>
      <color indexed="12"/>
      <name val="Arial"/>
      <family val="2"/>
    </font>
    <font>
      <sz val="11"/>
      <name val="Arial"/>
      <family val="2"/>
    </font>
    <font>
      <b/>
      <sz val="24"/>
      <color theme="1"/>
      <name val="Arial"/>
      <family val="2"/>
    </font>
    <font>
      <b/>
      <sz val="14"/>
      <color rgb="FFFF0000"/>
      <name val="Arial"/>
      <family val="2"/>
    </font>
    <font>
      <sz val="9"/>
      <color rgb="FF00B0F0"/>
      <name val="Arial"/>
      <family val="2"/>
    </font>
    <font>
      <b/>
      <sz val="10"/>
      <color rgb="FFFF0000"/>
      <name val="Arial"/>
      <family val="2"/>
    </font>
    <font>
      <sz val="15"/>
      <name val="Arial"/>
      <family val="2"/>
    </font>
    <font>
      <sz val="15"/>
      <color theme="1"/>
      <name val="Arial"/>
      <family val="2"/>
      <charset val="2"/>
    </font>
    <font>
      <b/>
      <sz val="18"/>
      <color theme="0"/>
      <name val="Arial"/>
      <family val="2"/>
    </font>
    <font>
      <sz val="18"/>
      <color theme="0"/>
      <name val="Arial"/>
      <family val="2"/>
    </font>
    <font>
      <sz val="18"/>
      <color theme="1"/>
      <name val="Arial"/>
      <family val="2"/>
      <charset val="2"/>
    </font>
    <font>
      <sz val="18"/>
      <color theme="1"/>
      <name val="Wingdings"/>
      <charset val="2"/>
    </font>
    <font>
      <sz val="18"/>
      <color theme="1"/>
      <name val="Arial"/>
      <family val="2"/>
    </font>
    <font>
      <b/>
      <u/>
      <sz val="18"/>
      <color theme="1"/>
      <name val="Arial"/>
      <family val="2"/>
    </font>
    <font>
      <sz val="18"/>
      <color indexed="16"/>
      <name val="Arial"/>
      <family val="2"/>
    </font>
    <font>
      <b/>
      <u/>
      <sz val="18"/>
      <name val="Arial"/>
      <family val="2"/>
    </font>
    <font>
      <b/>
      <sz val="14"/>
      <name val="Arial"/>
      <family val="2"/>
    </font>
    <font>
      <b/>
      <sz val="16"/>
      <name val="Arial"/>
      <family val="2"/>
    </font>
    <font>
      <sz val="14"/>
      <name val="Arial"/>
      <family val="2"/>
    </font>
    <font>
      <b/>
      <sz val="18"/>
      <name val="Arial"/>
      <family val="2"/>
    </font>
    <font>
      <b/>
      <sz val="16"/>
      <color indexed="8"/>
      <name val="Arial"/>
      <family val="2"/>
    </font>
    <font>
      <sz val="18"/>
      <color rgb="FFFF0000"/>
      <name val="Arial"/>
      <family val="2"/>
    </font>
    <font>
      <sz val="10"/>
      <name val="Arial"/>
      <family val="2"/>
    </font>
    <font>
      <b/>
      <sz val="16"/>
      <color theme="1"/>
      <name val="Arial"/>
      <family val="2"/>
    </font>
    <font>
      <b/>
      <sz val="18"/>
      <color rgb="FFFF0000"/>
      <name val="Arial"/>
      <family val="2"/>
    </font>
    <font>
      <b/>
      <sz val="22"/>
      <name val="Arial"/>
      <family val="2"/>
    </font>
    <font>
      <b/>
      <sz val="22"/>
      <color theme="8"/>
      <name val="Arial"/>
      <family val="2"/>
    </font>
    <font>
      <sz val="11"/>
      <color rgb="FF9C0006"/>
      <name val="Calibri"/>
      <family val="2"/>
      <scheme val="minor"/>
    </font>
    <font>
      <sz val="11"/>
      <color rgb="FF9C5700"/>
      <name val="Calibri"/>
      <family val="2"/>
      <scheme val="minor"/>
    </font>
    <font>
      <u/>
      <sz val="10"/>
      <color theme="10"/>
      <name val="Arial"/>
      <family val="2"/>
    </font>
    <font>
      <b/>
      <sz val="14"/>
      <color rgb="FF002060"/>
      <name val="Calibri"/>
      <family val="2"/>
      <scheme val="minor"/>
    </font>
    <font>
      <sz val="12"/>
      <name val="Calibri"/>
      <family val="2"/>
      <scheme val="minor"/>
    </font>
    <font>
      <b/>
      <sz val="12"/>
      <name val="Calibri"/>
      <family val="2"/>
      <scheme val="minor"/>
    </font>
    <font>
      <b/>
      <sz val="12"/>
      <color rgb="FF002060"/>
      <name val="Arial"/>
      <family val="2"/>
    </font>
    <font>
      <b/>
      <sz val="14"/>
      <color rgb="FF002060"/>
      <name val="Arial"/>
      <family val="2"/>
    </font>
    <font>
      <b/>
      <sz val="11"/>
      <name val="Calibri"/>
      <family val="2"/>
    </font>
    <font>
      <b/>
      <sz val="10"/>
      <color indexed="16"/>
      <name val="Arial"/>
      <family val="2"/>
    </font>
    <font>
      <sz val="10"/>
      <color indexed="63"/>
      <name val="Arial"/>
      <family val="2"/>
    </font>
    <font>
      <b/>
      <sz val="10"/>
      <color indexed="63"/>
      <name val="Arial"/>
      <family val="2"/>
    </font>
    <font>
      <b/>
      <u/>
      <sz val="12"/>
      <color rgb="FFFF0000"/>
      <name val="Arial"/>
      <family val="2"/>
    </font>
    <font>
      <b/>
      <sz val="12"/>
      <color rgb="FFFF0000"/>
      <name val="Arial"/>
      <family val="2"/>
    </font>
    <font>
      <sz val="10"/>
      <color rgb="FFFF0000"/>
      <name val="Arial"/>
      <family val="2"/>
    </font>
    <font>
      <sz val="12"/>
      <name val="Calibri"/>
      <family val="2"/>
    </font>
    <font>
      <sz val="12"/>
      <color theme="1"/>
      <name val="Calibri"/>
      <family val="2"/>
    </font>
    <font>
      <b/>
      <sz val="12"/>
      <name val="Calibri"/>
      <family val="2"/>
    </font>
    <font>
      <sz val="12"/>
      <color indexed="16"/>
      <name val="Arial"/>
      <family val="2"/>
    </font>
    <font>
      <sz val="12"/>
      <color indexed="63"/>
      <name val="Arial"/>
      <family val="2"/>
    </font>
    <font>
      <b/>
      <sz val="12"/>
      <color indexed="63"/>
      <name val="Arial"/>
      <family val="2"/>
    </font>
    <font>
      <u/>
      <sz val="18"/>
      <color theme="10"/>
      <name val="Arial"/>
      <family val="2"/>
    </font>
    <font>
      <sz val="14"/>
      <color theme="1"/>
      <name val="Calibri"/>
      <family val="2"/>
      <scheme val="minor"/>
    </font>
    <font>
      <b/>
      <sz val="16"/>
      <color rgb="FFFF0000"/>
      <name val="Arial"/>
      <family val="2"/>
    </font>
    <font>
      <sz val="16"/>
      <name val="Arial"/>
      <family val="2"/>
    </font>
    <font>
      <sz val="16"/>
      <color rgb="FF000000"/>
      <name val="Arial"/>
      <family val="2"/>
    </font>
    <font>
      <b/>
      <i/>
      <sz val="16"/>
      <color rgb="FFFF66FF"/>
      <name val="Arial"/>
      <family val="2"/>
    </font>
    <font>
      <vertAlign val="superscript"/>
      <sz val="16"/>
      <name val="Arial"/>
      <family val="2"/>
    </font>
    <font>
      <sz val="14"/>
      <color theme="1"/>
      <name val="Arial"/>
      <family val="2"/>
    </font>
    <font>
      <sz val="12"/>
      <color theme="1"/>
      <name val="Arial"/>
      <family val="2"/>
    </font>
    <font>
      <sz val="14"/>
      <color theme="1"/>
      <name val="Arial"/>
      <family val="2"/>
      <charset val="2"/>
    </font>
    <font>
      <sz val="10"/>
      <name val="Wingdings"/>
      <charset val="2"/>
    </font>
    <font>
      <vertAlign val="subscript"/>
      <sz val="14"/>
      <name val="Arial"/>
      <family val="2"/>
    </font>
    <font>
      <i/>
      <sz val="14"/>
      <name val="Arial"/>
      <family val="2"/>
    </font>
    <font>
      <b/>
      <i/>
      <sz val="16"/>
      <color theme="4" tint="-0.249977111117893"/>
      <name val="Arial"/>
      <family val="2"/>
    </font>
    <font>
      <sz val="12"/>
      <color theme="1"/>
      <name val="Calibri"/>
      <family val="2"/>
      <scheme val="minor"/>
    </font>
    <font>
      <b/>
      <sz val="12"/>
      <color indexed="12"/>
      <name val="Arial"/>
      <family val="2"/>
    </font>
    <font>
      <b/>
      <sz val="12"/>
      <color rgb="FF0000CC"/>
      <name val="Arial"/>
      <family val="2"/>
    </font>
    <font>
      <b/>
      <sz val="18"/>
      <color rgb="FFFF0000"/>
      <name val="Arial"/>
      <family val="2"/>
      <charset val="2"/>
    </font>
    <font>
      <b/>
      <sz val="18"/>
      <name val="Wingdings"/>
      <charset val="2"/>
    </font>
    <font>
      <sz val="16"/>
      <color rgb="FFFF0000"/>
      <name val="Arial"/>
      <family val="2"/>
    </font>
    <font>
      <b/>
      <sz val="18"/>
      <color rgb="FFFF0000"/>
      <name val="Calibri"/>
      <family val="2"/>
    </font>
    <font>
      <b/>
      <sz val="18"/>
      <color rgb="FFC6E0B4"/>
      <name val="Arial"/>
      <family val="2"/>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C7CE"/>
      </patternFill>
    </fill>
    <fill>
      <patternFill patternType="solid">
        <fgColor rgb="FFFFEB9C"/>
      </patternFill>
    </fill>
    <fill>
      <patternFill patternType="solid">
        <fgColor rgb="FFFFFFCC"/>
      </patternFill>
    </fill>
    <fill>
      <patternFill patternType="solid">
        <fgColor theme="9" tint="0.59999389629810485"/>
        <bgColor indexed="64"/>
      </patternFill>
    </fill>
    <fill>
      <patternFill patternType="solid">
        <fgColor rgb="FFCCEC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thick">
        <color rgb="FFFF000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0">
    <xf numFmtId="0" fontId="0" fillId="0" borderId="0"/>
    <xf numFmtId="0" fontId="3" fillId="0" borderId="0" applyNumberFormat="0" applyFill="0" applyBorder="0" applyAlignment="0" applyProtection="0">
      <alignment vertical="top"/>
      <protection locked="0"/>
    </xf>
    <xf numFmtId="0" fontId="2" fillId="0" borderId="0">
      <alignment vertical="center"/>
    </xf>
    <xf numFmtId="0" fontId="11" fillId="0" borderId="0" applyNumberFormat="0" applyFill="0" applyBorder="0" applyAlignment="0" applyProtection="0">
      <alignment vertical="top"/>
      <protection locked="0"/>
    </xf>
    <xf numFmtId="0" fontId="8" fillId="0" borderId="0"/>
    <xf numFmtId="43" fontId="33" fillId="0" borderId="0" applyFont="0" applyFill="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0" borderId="0" applyNumberFormat="0" applyFill="0" applyBorder="0" applyAlignment="0" applyProtection="0"/>
    <xf numFmtId="0" fontId="1" fillId="7" borderId="36" applyNumberFormat="0" applyFont="0" applyAlignment="0" applyProtection="0"/>
  </cellStyleXfs>
  <cellXfs count="398">
    <xf numFmtId="0" fontId="0" fillId="0" borderId="0" xfId="0"/>
    <xf numFmtId="0" fontId="2" fillId="0" borderId="0" xfId="2">
      <alignment vertical="center"/>
    </xf>
    <xf numFmtId="0" fontId="2" fillId="0" borderId="0" xfId="2" applyProtection="1">
      <alignment vertical="center"/>
      <protection locked="0"/>
    </xf>
    <xf numFmtId="0" fontId="8" fillId="0" borderId="0" xfId="2" applyFont="1">
      <alignment vertical="center"/>
    </xf>
    <xf numFmtId="0" fontId="8" fillId="0" borderId="0" xfId="0" applyFont="1"/>
    <xf numFmtId="0" fontId="12" fillId="0" borderId="0" xfId="0" applyFont="1"/>
    <xf numFmtId="0" fontId="12" fillId="0" borderId="0" xfId="2" applyFont="1">
      <alignment vertical="center"/>
    </xf>
    <xf numFmtId="0" fontId="5" fillId="2" borderId="0" xfId="2" applyFont="1" applyFill="1" applyAlignment="1">
      <alignment vertical="center" wrapText="1"/>
    </xf>
    <xf numFmtId="0" fontId="12" fillId="0" borderId="0" xfId="2" applyFont="1" applyProtection="1">
      <alignment vertical="center"/>
      <protection locked="0"/>
    </xf>
    <xf numFmtId="0" fontId="10" fillId="0" borderId="0" xfId="2" applyFont="1" applyProtection="1">
      <alignment vertical="center"/>
      <protection locked="0"/>
    </xf>
    <xf numFmtId="0" fontId="16" fillId="0" borderId="0" xfId="2" applyFont="1" applyAlignment="1">
      <alignment horizontal="center" vertical="center" wrapText="1"/>
    </xf>
    <xf numFmtId="0" fontId="10" fillId="0" borderId="0" xfId="2" applyFont="1" applyAlignment="1">
      <alignment horizontal="center" vertical="center" wrapText="1"/>
    </xf>
    <xf numFmtId="0" fontId="15" fillId="0" borderId="0" xfId="2" applyFont="1">
      <alignment vertical="center"/>
    </xf>
    <xf numFmtId="0" fontId="13" fillId="3" borderId="14" xfId="2" applyFont="1" applyFill="1" applyBorder="1">
      <alignment vertical="center"/>
    </xf>
    <xf numFmtId="0" fontId="17" fillId="0" borderId="0" xfId="2" applyFont="1">
      <alignment vertical="center"/>
    </xf>
    <xf numFmtId="0" fontId="17" fillId="0" borderId="0" xfId="2" applyFont="1" applyProtection="1">
      <alignment vertical="center"/>
      <protection locked="0"/>
    </xf>
    <xf numFmtId="0" fontId="17" fillId="2" borderId="0" xfId="0" applyFont="1" applyFill="1"/>
    <xf numFmtId="0" fontId="18" fillId="0" borderId="0" xfId="2" applyFont="1">
      <alignment vertical="center"/>
    </xf>
    <xf numFmtId="0" fontId="16" fillId="0" borderId="2" xfId="2" applyFont="1" applyBorder="1" applyAlignment="1">
      <alignment horizontal="center" vertical="center" wrapText="1"/>
    </xf>
    <xf numFmtId="0" fontId="19" fillId="0" borderId="0" xfId="2" applyFont="1" applyAlignment="1">
      <alignment horizontal="left" vertical="center"/>
    </xf>
    <xf numFmtId="0" fontId="20" fillId="0" borderId="0" xfId="0" applyFont="1" applyAlignment="1">
      <alignment vertical="center"/>
    </xf>
    <xf numFmtId="0" fontId="25" fillId="2" borderId="0" xfId="0" applyFont="1" applyFill="1"/>
    <xf numFmtId="0" fontId="29" fillId="3" borderId="1" xfId="2" applyFont="1" applyFill="1" applyBorder="1" applyAlignment="1">
      <alignment horizontal="center" vertical="center" wrapText="1"/>
    </xf>
    <xf numFmtId="0" fontId="27" fillId="3" borderId="1" xfId="2" applyFont="1" applyFill="1" applyBorder="1" applyAlignment="1">
      <alignment horizontal="center" vertical="center"/>
    </xf>
    <xf numFmtId="0" fontId="29" fillId="3" borderId="1" xfId="2" applyFont="1" applyFill="1" applyBorder="1" applyAlignment="1" applyProtection="1">
      <alignment horizontal="center" vertical="center" wrapText="1"/>
      <protection locked="0"/>
    </xf>
    <xf numFmtId="0" fontId="21" fillId="0" borderId="0" xfId="2" applyFont="1">
      <alignment vertical="center"/>
    </xf>
    <xf numFmtId="0" fontId="9" fillId="0" borderId="0" xfId="2" applyFont="1" applyAlignment="1">
      <alignment horizontal="left" vertical="center"/>
    </xf>
    <xf numFmtId="0" fontId="28" fillId="3" borderId="1" xfId="2"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42" fillId="0" borderId="23" xfId="0" applyFont="1" applyBorder="1" applyAlignment="1">
      <alignment vertical="center" wrapText="1"/>
    </xf>
    <xf numFmtId="0" fontId="11" fillId="0" borderId="24" xfId="3" applyBorder="1" applyAlignment="1" applyProtection="1">
      <alignment vertical="center"/>
    </xf>
    <xf numFmtId="0" fontId="42" fillId="0" borderId="0" xfId="0" applyFont="1" applyAlignment="1">
      <alignment vertical="center" wrapText="1"/>
    </xf>
    <xf numFmtId="0" fontId="7" fillId="0" borderId="0" xfId="0" applyFont="1" applyAlignment="1">
      <alignment vertical="center"/>
    </xf>
    <xf numFmtId="0" fontId="12" fillId="0" borderId="0" xfId="0" applyFont="1" applyAlignment="1">
      <alignment vertical="center"/>
    </xf>
    <xf numFmtId="0" fontId="8" fillId="0" borderId="0" xfId="0" applyFont="1" applyAlignment="1">
      <alignment vertical="center"/>
    </xf>
    <xf numFmtId="0" fontId="4" fillId="0" borderId="0" xfId="0" applyFont="1" applyAlignment="1">
      <alignment vertical="center"/>
    </xf>
    <xf numFmtId="0" fontId="8" fillId="0" borderId="0" xfId="0" applyFont="1" applyAlignment="1">
      <alignment vertical="top"/>
    </xf>
    <xf numFmtId="0" fontId="0" fillId="0" borderId="0" xfId="0" applyAlignment="1">
      <alignment vertical="top"/>
    </xf>
    <xf numFmtId="0" fontId="38" fillId="0" borderId="0" xfId="6" applyFill="1" applyAlignment="1" applyProtection="1">
      <alignment vertical="center"/>
    </xf>
    <xf numFmtId="0" fontId="29" fillId="0" borderId="0" xfId="0" applyFont="1" applyAlignment="1">
      <alignment vertical="center"/>
    </xf>
    <xf numFmtId="0" fontId="47" fillId="0" borderId="0" xfId="0" applyFont="1" applyAlignment="1">
      <alignment vertical="center"/>
    </xf>
    <xf numFmtId="0" fontId="48" fillId="0" borderId="0" xfId="0" applyFont="1" applyAlignment="1">
      <alignment vertical="center"/>
    </xf>
    <xf numFmtId="0" fontId="49" fillId="0" borderId="0" xfId="0" applyFont="1" applyAlignment="1">
      <alignment vertical="center"/>
    </xf>
    <xf numFmtId="0" fontId="48" fillId="0" borderId="0" xfId="0" applyFont="1" applyAlignment="1">
      <alignment horizontal="right" vertical="center"/>
    </xf>
    <xf numFmtId="0" fontId="41" fillId="4" borderId="0" xfId="7" applyFont="1" applyFill="1" applyBorder="1" applyAlignment="1" applyProtection="1"/>
    <xf numFmtId="0" fontId="53" fillId="0" borderId="0" xfId="0" applyFont="1" applyAlignment="1">
      <alignment vertical="center"/>
    </xf>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vertical="center"/>
    </xf>
    <xf numFmtId="0" fontId="57" fillId="0" borderId="0" xfId="0" applyFont="1" applyAlignment="1">
      <alignment vertical="center"/>
    </xf>
    <xf numFmtId="0" fontId="58" fillId="0" borderId="0" xfId="0" applyFont="1" applyAlignment="1">
      <alignment horizontal="right" vertical="center"/>
    </xf>
    <xf numFmtId="0" fontId="57" fillId="0" borderId="0" xfId="0" applyFont="1" applyAlignment="1">
      <alignment horizontal="right" vertical="center"/>
    </xf>
    <xf numFmtId="0" fontId="30" fillId="0" borderId="0" xfId="2" applyFont="1" applyAlignment="1">
      <alignment horizontal="left" vertical="center"/>
    </xf>
    <xf numFmtId="0" fontId="59" fillId="0" borderId="0" xfId="8" applyFont="1" applyFill="1" applyAlignment="1">
      <alignment vertical="center"/>
    </xf>
    <xf numFmtId="0" fontId="59" fillId="0" borderId="0" xfId="8" applyFont="1" applyAlignment="1">
      <alignment vertical="center"/>
    </xf>
    <xf numFmtId="0" fontId="5" fillId="0" borderId="0" xfId="2" applyFont="1">
      <alignment vertical="center"/>
    </xf>
    <xf numFmtId="0" fontId="59" fillId="0" borderId="0" xfId="8" applyFont="1" applyFill="1" applyBorder="1" applyAlignment="1">
      <alignment vertical="center"/>
    </xf>
    <xf numFmtId="0" fontId="59" fillId="0" borderId="0" xfId="8" applyFont="1"/>
    <xf numFmtId="0" fontId="0" fillId="0" borderId="1" xfId="0" applyBorder="1"/>
    <xf numFmtId="0" fontId="9" fillId="0" borderId="0" xfId="0" applyFont="1"/>
    <xf numFmtId="0" fontId="27" fillId="3" borderId="2" xfId="2" applyFont="1" applyFill="1" applyBorder="1" applyAlignment="1">
      <alignment vertical="center" wrapText="1"/>
    </xf>
    <xf numFmtId="0" fontId="27" fillId="3" borderId="18" xfId="2" applyFont="1" applyFill="1" applyBorder="1" applyAlignment="1">
      <alignment vertical="center" wrapText="1"/>
    </xf>
    <xf numFmtId="11" fontId="62" fillId="3" borderId="1" xfId="0" applyNumberFormat="1" applyFont="1" applyFill="1" applyBorder="1" applyAlignment="1">
      <alignment horizontal="center" vertical="center"/>
    </xf>
    <xf numFmtId="11" fontId="9" fillId="3" borderId="1" xfId="0" applyNumberFormat="1" applyFont="1" applyFill="1" applyBorder="1" applyAlignment="1">
      <alignment horizontal="center"/>
    </xf>
    <xf numFmtId="0" fontId="29" fillId="0" borderId="0" xfId="2" applyFont="1">
      <alignment vertical="center"/>
    </xf>
    <xf numFmtId="0" fontId="29" fillId="2" borderId="0" xfId="0" applyFont="1" applyFill="1"/>
    <xf numFmtId="0" fontId="68" fillId="0" borderId="0" xfId="2" applyFont="1">
      <alignment vertical="center"/>
    </xf>
    <xf numFmtId="0" fontId="7" fillId="0" borderId="0" xfId="9" applyFont="1" applyFill="1" applyBorder="1" applyAlignment="1" applyProtection="1">
      <protection locked="0"/>
    </xf>
    <xf numFmtId="0" fontId="12" fillId="0" borderId="5" xfId="2" applyFont="1" applyBorder="1" applyAlignment="1">
      <alignment horizontal="left" vertical="center" wrapText="1"/>
    </xf>
    <xf numFmtId="0" fontId="6" fillId="0" borderId="0" xfId="0" applyFont="1"/>
    <xf numFmtId="0" fontId="0" fillId="0" borderId="0" xfId="0" applyProtection="1">
      <protection locked="0"/>
    </xf>
    <xf numFmtId="0" fontId="8" fillId="0" borderId="0" xfId="4"/>
    <xf numFmtId="0" fontId="12" fillId="0" borderId="0" xfId="2" applyFont="1" applyAlignment="1">
      <alignment horizontal="left" vertical="center" wrapText="1"/>
    </xf>
    <xf numFmtId="0" fontId="7" fillId="0" borderId="0" xfId="2" applyFont="1" applyAlignment="1">
      <alignment horizontal="left" vertical="center" wrapText="1"/>
    </xf>
    <xf numFmtId="0" fontId="69" fillId="0" borderId="0" xfId="0" applyFont="1" applyAlignment="1">
      <alignment vertical="center"/>
    </xf>
    <xf numFmtId="0" fontId="29" fillId="0" borderId="0" xfId="2" applyFont="1" applyAlignment="1">
      <alignment horizontal="left" vertical="center" wrapText="1"/>
    </xf>
    <xf numFmtId="0" fontId="28" fillId="0" borderId="0" xfId="0" applyFont="1"/>
    <xf numFmtId="0" fontId="27" fillId="2" borderId="31" xfId="0" applyFont="1" applyFill="1" applyBorder="1" applyAlignment="1">
      <alignment horizontal="center" vertical="center"/>
    </xf>
    <xf numFmtId="0" fontId="27" fillId="2" borderId="35" xfId="0" applyFont="1" applyFill="1" applyBorder="1" applyAlignment="1">
      <alignment horizontal="center" vertical="center"/>
    </xf>
    <xf numFmtId="0" fontId="28" fillId="0" borderId="0" xfId="0" applyFont="1" applyAlignment="1">
      <alignment vertical="center"/>
    </xf>
    <xf numFmtId="0" fontId="29" fillId="0" borderId="0" xfId="0" applyFont="1" applyAlignment="1">
      <alignment horizontal="center" vertical="center"/>
    </xf>
    <xf numFmtId="0" fontId="29" fillId="0" borderId="0" xfId="0" applyFont="1"/>
    <xf numFmtId="0" fontId="29" fillId="0" borderId="0" xfId="0" applyFont="1" applyAlignment="1">
      <alignment vertical="top"/>
    </xf>
    <xf numFmtId="0" fontId="62" fillId="0" borderId="0" xfId="9" applyFont="1" applyFill="1" applyBorder="1" applyAlignment="1" applyProtection="1">
      <protection locked="0"/>
    </xf>
    <xf numFmtId="0" fontId="62" fillId="0" borderId="0" xfId="0" applyFont="1" applyProtection="1">
      <protection locked="0"/>
    </xf>
    <xf numFmtId="0" fontId="62" fillId="0" borderId="0" xfId="0" applyFont="1"/>
    <xf numFmtId="0" fontId="62" fillId="0" borderId="0" xfId="2" applyFont="1" applyAlignment="1">
      <alignment horizontal="left" vertical="center" wrapText="1"/>
    </xf>
    <xf numFmtId="0" fontId="62" fillId="0" borderId="0" xfId="4" applyFont="1"/>
    <xf numFmtId="0" fontId="29" fillId="0" borderId="0" xfId="0" applyFont="1" applyAlignment="1">
      <alignment vertical="top" wrapText="1"/>
    </xf>
    <xf numFmtId="0" fontId="29" fillId="0" borderId="0" xfId="0" applyFont="1" applyAlignment="1">
      <alignment horizontal="center"/>
    </xf>
    <xf numFmtId="0" fontId="29" fillId="0" borderId="0" xfId="0" applyFont="1" applyAlignment="1">
      <alignment vertical="center" wrapText="1"/>
    </xf>
    <xf numFmtId="0" fontId="60" fillId="0" borderId="5" xfId="4" applyFont="1" applyBorder="1" applyAlignment="1">
      <alignment horizontal="center" vertical="center" wrapText="1"/>
    </xf>
    <xf numFmtId="0" fontId="7" fillId="0" borderId="5" xfId="2" applyFont="1" applyBorder="1" applyAlignment="1">
      <alignment horizontal="center" vertical="center"/>
    </xf>
    <xf numFmtId="0" fontId="60" fillId="0" borderId="35" xfId="4" applyFont="1" applyBorder="1" applyAlignment="1">
      <alignment horizontal="center" vertical="center" wrapText="1"/>
    </xf>
    <xf numFmtId="0" fontId="60" fillId="0" borderId="29" xfId="4" applyFont="1" applyBorder="1" applyAlignment="1">
      <alignment horizontal="center" vertical="center" wrapText="1"/>
    </xf>
    <xf numFmtId="43" fontId="60" fillId="0" borderId="5" xfId="5" applyFont="1" applyBorder="1" applyAlignment="1">
      <alignment horizontal="center" vertical="center" wrapText="1"/>
    </xf>
    <xf numFmtId="0" fontId="6" fillId="0" borderId="0" xfId="2" applyFont="1">
      <alignment vertical="center"/>
    </xf>
    <xf numFmtId="0" fontId="34" fillId="8" borderId="13" xfId="2" applyFont="1" applyFill="1" applyBorder="1">
      <alignment vertical="center"/>
    </xf>
    <xf numFmtId="0" fontId="13" fillId="8" borderId="14" xfId="2" applyFont="1" applyFill="1" applyBorder="1">
      <alignment vertical="center"/>
    </xf>
    <xf numFmtId="0" fontId="13" fillId="8" borderId="15" xfId="2" applyFont="1" applyFill="1" applyBorder="1">
      <alignment vertical="center"/>
    </xf>
    <xf numFmtId="0" fontId="44" fillId="8" borderId="0" xfId="7" applyFont="1" applyFill="1" applyBorder="1" applyAlignment="1" applyProtection="1">
      <alignment vertical="center"/>
    </xf>
    <xf numFmtId="0" fontId="45" fillId="8" borderId="0" xfId="7" applyFont="1" applyFill="1" applyBorder="1" applyAlignment="1" applyProtection="1">
      <alignment vertical="center"/>
    </xf>
    <xf numFmtId="0" fontId="51" fillId="8" borderId="0" xfId="0" applyFont="1" applyFill="1"/>
    <xf numFmtId="0" fontId="52" fillId="8" borderId="0" xfId="0" applyFont="1" applyFill="1"/>
    <xf numFmtId="0" fontId="41" fillId="8" borderId="0" xfId="7" applyFont="1" applyFill="1" applyBorder="1" applyAlignment="1" applyProtection="1"/>
    <xf numFmtId="0" fontId="28" fillId="8" borderId="1" xfId="2" applyFont="1" applyFill="1" applyBorder="1" applyAlignment="1">
      <alignment horizontal="center" vertical="center" wrapText="1"/>
    </xf>
    <xf numFmtId="0" fontId="31" fillId="8" borderId="6" xfId="2" applyFont="1" applyFill="1" applyBorder="1" applyAlignment="1">
      <alignment horizontal="center" vertical="center" wrapText="1"/>
    </xf>
    <xf numFmtId="0" fontId="31" fillId="8" borderId="1" xfId="2" applyFont="1" applyFill="1" applyBorder="1" applyAlignment="1">
      <alignment horizontal="center" vertical="center" wrapText="1"/>
    </xf>
    <xf numFmtId="49" fontId="29" fillId="8" borderId="1" xfId="0" applyNumberFormat="1" applyFont="1" applyFill="1" applyBorder="1" applyAlignment="1" applyProtection="1">
      <alignment horizontal="left" vertical="center"/>
      <protection locked="0"/>
    </xf>
    <xf numFmtId="11" fontId="29" fillId="8" borderId="1" xfId="0" applyNumberFormat="1" applyFont="1" applyFill="1" applyBorder="1" applyAlignment="1" applyProtection="1">
      <alignment horizontal="center" vertical="center"/>
      <protection locked="0"/>
    </xf>
    <xf numFmtId="49" fontId="29" fillId="8" borderId="1" xfId="0" applyNumberFormat="1" applyFont="1" applyFill="1" applyBorder="1" applyAlignment="1" applyProtection="1">
      <alignment horizontal="center" vertical="center"/>
      <protection locked="0"/>
    </xf>
    <xf numFmtId="0" fontId="29" fillId="8" borderId="1" xfId="2" applyFont="1" applyFill="1" applyBorder="1" applyAlignment="1" applyProtection="1">
      <alignment horizontal="center" vertical="center" wrapText="1"/>
      <protection locked="0"/>
    </xf>
    <xf numFmtId="164" fontId="29" fillId="8" borderId="1" xfId="2" applyNumberFormat="1" applyFont="1" applyFill="1" applyBorder="1" applyAlignment="1">
      <alignment horizontal="center" vertical="center" shrinkToFit="1"/>
    </xf>
    <xf numFmtId="0" fontId="30" fillId="8" borderId="1" xfId="2" applyFont="1" applyFill="1" applyBorder="1" applyAlignment="1">
      <alignment vertical="center" wrapText="1"/>
    </xf>
    <xf numFmtId="49" fontId="29" fillId="9" borderId="1" xfId="0" applyNumberFormat="1" applyFont="1" applyFill="1" applyBorder="1" applyAlignment="1" applyProtection="1">
      <alignment horizontal="left" vertical="center"/>
      <protection locked="0"/>
    </xf>
    <xf numFmtId="11" fontId="29" fillId="9" borderId="1" xfId="0" applyNumberFormat="1" applyFont="1" applyFill="1" applyBorder="1" applyAlignment="1" applyProtection="1">
      <alignment horizontal="center" vertical="center"/>
      <protection locked="0"/>
    </xf>
    <xf numFmtId="49" fontId="29" fillId="9" borderId="1" xfId="0" applyNumberFormat="1" applyFont="1" applyFill="1" applyBorder="1" applyAlignment="1" applyProtection="1">
      <alignment horizontal="center" vertical="center"/>
      <protection locked="0"/>
    </xf>
    <xf numFmtId="0" fontId="29" fillId="9" borderId="1" xfId="2" applyFont="1" applyFill="1" applyBorder="1" applyAlignment="1" applyProtection="1">
      <alignment horizontal="center" vertical="center" wrapText="1"/>
      <protection locked="0"/>
    </xf>
    <xf numFmtId="0" fontId="60" fillId="0" borderId="2" xfId="4" applyFont="1" applyBorder="1" applyAlignment="1">
      <alignment horizontal="center" vertical="center" wrapText="1"/>
    </xf>
    <xf numFmtId="0" fontId="14" fillId="0" borderId="0" xfId="2" applyFont="1" applyAlignment="1">
      <alignment horizontal="center" vertical="center"/>
    </xf>
    <xf numFmtId="0" fontId="7" fillId="0" borderId="2" xfId="2" applyFont="1" applyBorder="1" applyAlignment="1">
      <alignment horizontal="center" vertical="center"/>
    </xf>
    <xf numFmtId="0" fontId="7" fillId="0" borderId="8" xfId="2" applyFont="1" applyBorder="1" applyAlignment="1">
      <alignment horizontal="center" vertical="center"/>
    </xf>
    <xf numFmtId="0" fontId="2" fillId="0" borderId="0" xfId="2" applyAlignment="1">
      <alignment horizontal="center" vertical="center"/>
    </xf>
    <xf numFmtId="0" fontId="37" fillId="0" borderId="0" xfId="2" applyFont="1" applyAlignment="1">
      <alignment horizontal="left" vertical="center" wrapText="1"/>
    </xf>
    <xf numFmtId="0" fontId="30" fillId="0" borderId="2" xfId="2" applyFont="1" applyBorder="1" applyAlignment="1">
      <alignment vertical="center" wrapText="1"/>
    </xf>
    <xf numFmtId="0" fontId="30" fillId="0" borderId="12" xfId="2" applyFont="1" applyBorder="1" applyAlignment="1">
      <alignment vertical="center" wrapText="1"/>
    </xf>
    <xf numFmtId="0" fontId="0" fillId="0" borderId="2" xfId="0" applyBorder="1"/>
    <xf numFmtId="0" fontId="27" fillId="3" borderId="27" xfId="2" applyFont="1" applyFill="1" applyBorder="1" applyAlignment="1">
      <alignment horizontal="center" vertical="center" wrapText="1"/>
    </xf>
    <xf numFmtId="0" fontId="17" fillId="0" borderId="0" xfId="2" applyFont="1" applyAlignment="1">
      <alignment horizontal="center" vertical="center"/>
    </xf>
    <xf numFmtId="0" fontId="17" fillId="2" borderId="0" xfId="0" applyFont="1" applyFill="1" applyAlignment="1">
      <alignment horizontal="center"/>
    </xf>
    <xf numFmtId="0" fontId="18" fillId="0" borderId="0" xfId="2" applyFont="1" applyAlignment="1">
      <alignment horizontal="center" vertical="center"/>
    </xf>
    <xf numFmtId="0" fontId="37" fillId="0" borderId="0" xfId="2" applyFont="1" applyAlignment="1">
      <alignment horizontal="center" vertical="center" wrapText="1"/>
    </xf>
    <xf numFmtId="0" fontId="30" fillId="0" borderId="2" xfId="2" applyFont="1" applyBorder="1" applyAlignment="1">
      <alignment horizontal="center" vertical="center" wrapText="1"/>
    </xf>
    <xf numFmtId="11" fontId="7" fillId="0" borderId="32" xfId="2" applyNumberFormat="1" applyFont="1" applyBorder="1" applyAlignment="1">
      <alignment horizontal="center" vertical="center"/>
    </xf>
    <xf numFmtId="11" fontId="7" fillId="0" borderId="5" xfId="2" applyNumberFormat="1" applyFont="1" applyBorder="1" applyAlignment="1">
      <alignment horizontal="center" vertical="center"/>
    </xf>
    <xf numFmtId="11" fontId="7" fillId="0" borderId="8" xfId="2" applyNumberFormat="1" applyFont="1" applyBorder="1" applyAlignment="1">
      <alignment horizontal="center" vertical="center"/>
    </xf>
    <xf numFmtId="11" fontId="73" fillId="0" borderId="32" xfId="4" applyNumberFormat="1" applyFont="1" applyBorder="1" applyAlignment="1">
      <alignment horizontal="center" vertical="center" wrapText="1"/>
    </xf>
    <xf numFmtId="11" fontId="7" fillId="0" borderId="18" xfId="0" applyNumberFormat="1" applyFont="1" applyBorder="1" applyAlignment="1">
      <alignment horizontal="center"/>
    </xf>
    <xf numFmtId="11" fontId="73" fillId="0" borderId="5" xfId="4" applyNumberFormat="1" applyFont="1" applyBorder="1" applyAlignment="1">
      <alignment horizontal="center" vertical="center" wrapText="1"/>
    </xf>
    <xf numFmtId="11" fontId="7" fillId="0" borderId="6" xfId="0" applyNumberFormat="1" applyFont="1" applyBorder="1" applyAlignment="1">
      <alignment horizontal="center"/>
    </xf>
    <xf numFmtId="11" fontId="73" fillId="0" borderId="5" xfId="5" applyNumberFormat="1" applyFont="1" applyBorder="1" applyAlignment="1">
      <alignment horizontal="center" vertical="center" wrapText="1"/>
    </xf>
    <xf numFmtId="11" fontId="73" fillId="0" borderId="29" xfId="4" applyNumberFormat="1" applyFont="1" applyBorder="1" applyAlignment="1">
      <alignment horizontal="center" vertical="center" wrapText="1"/>
    </xf>
    <xf numFmtId="11" fontId="7" fillId="0" borderId="26" xfId="0" applyNumberFormat="1" applyFont="1" applyBorder="1" applyAlignment="1">
      <alignment horizontal="center"/>
    </xf>
    <xf numFmtId="0" fontId="6" fillId="0" borderId="0" xfId="0" applyFont="1" applyAlignment="1">
      <alignment horizontal="left" vertical="center"/>
    </xf>
    <xf numFmtId="0" fontId="74" fillId="0" borderId="0" xfId="0" applyFont="1" applyAlignment="1">
      <alignment horizontal="left" vertical="center"/>
    </xf>
    <xf numFmtId="0" fontId="75" fillId="0" borderId="0" xfId="0" applyFont="1" applyAlignment="1">
      <alignment horizontal="left" vertical="center"/>
    </xf>
    <xf numFmtId="11" fontId="0" fillId="0" borderId="0" xfId="0" applyNumberFormat="1" applyAlignment="1">
      <alignment horizontal="left" vertical="center"/>
    </xf>
    <xf numFmtId="0" fontId="0" fillId="0" borderId="0" xfId="0" applyAlignment="1">
      <alignment horizontal="left" vertical="center"/>
    </xf>
    <xf numFmtId="0" fontId="8" fillId="0" borderId="0" xfId="0" applyFont="1" applyAlignment="1">
      <alignment horizontal="left" vertical="center"/>
    </xf>
    <xf numFmtId="0" fontId="28" fillId="0" borderId="0" xfId="2" applyFont="1" applyAlignment="1">
      <alignment horizontal="center" vertical="center" wrapText="1"/>
    </xf>
    <xf numFmtId="0" fontId="36" fillId="0" borderId="0" xfId="2" applyFont="1" applyAlignment="1">
      <alignment horizontal="left" vertical="center" wrapText="1"/>
    </xf>
    <xf numFmtId="0" fontId="37" fillId="0" borderId="11" xfId="2" applyFont="1" applyBorder="1" applyAlignment="1">
      <alignment horizontal="left" vertical="center" wrapText="1"/>
    </xf>
    <xf numFmtId="0" fontId="28" fillId="0" borderId="10" xfId="2" applyFont="1" applyBorder="1" applyAlignment="1">
      <alignment horizontal="center" vertical="center" wrapText="1"/>
    </xf>
    <xf numFmtId="0" fontId="30" fillId="8" borderId="4" xfId="2" applyFont="1" applyFill="1" applyBorder="1" applyAlignment="1">
      <alignment vertical="center" wrapText="1"/>
    </xf>
    <xf numFmtId="0" fontId="30" fillId="8" borderId="5" xfId="2" applyFont="1" applyFill="1" applyBorder="1" applyAlignment="1">
      <alignment vertical="center" wrapText="1"/>
    </xf>
    <xf numFmtId="0" fontId="34" fillId="8" borderId="0" xfId="2" applyFont="1" applyFill="1">
      <alignment vertical="center"/>
    </xf>
    <xf numFmtId="0" fontId="13" fillId="8" borderId="0" xfId="2" applyFont="1" applyFill="1">
      <alignment vertical="center"/>
    </xf>
    <xf numFmtId="0" fontId="66" fillId="0" borderId="4" xfId="4" applyFont="1" applyBorder="1" applyAlignment="1">
      <alignment horizontal="left" vertical="center" wrapText="1"/>
    </xf>
    <xf numFmtId="0" fontId="66" fillId="0" borderId="28" xfId="4" applyFont="1" applyBorder="1" applyAlignment="1">
      <alignment horizontal="left" vertical="center" wrapText="1"/>
    </xf>
    <xf numFmtId="0" fontId="67" fillId="0" borderId="34" xfId="4" applyFont="1" applyBorder="1" applyAlignment="1">
      <alignment horizontal="left" vertical="center" wrapText="1"/>
    </xf>
    <xf numFmtId="0" fontId="67" fillId="0" borderId="5" xfId="4" applyFont="1" applyBorder="1" applyAlignment="1">
      <alignment horizontal="left" vertical="center" wrapText="1"/>
    </xf>
    <xf numFmtId="0" fontId="67" fillId="0" borderId="28" xfId="4" applyFont="1" applyBorder="1" applyAlignment="1">
      <alignment horizontal="left" vertical="center" wrapText="1"/>
    </xf>
    <xf numFmtId="0" fontId="29" fillId="9" borderId="1" xfId="2" applyFont="1" applyFill="1" applyBorder="1" applyProtection="1">
      <alignment vertical="center"/>
      <protection locked="0"/>
    </xf>
    <xf numFmtId="165" fontId="29" fillId="9" borderId="1" xfId="2" applyNumberFormat="1" applyFont="1" applyFill="1" applyBorder="1" applyAlignment="1" applyProtection="1">
      <alignment horizontal="center" vertical="center" shrinkToFit="1"/>
      <protection locked="0"/>
    </xf>
    <xf numFmtId="49" fontId="29" fillId="8" borderId="1" xfId="0" applyNumberFormat="1" applyFont="1" applyFill="1" applyBorder="1" applyAlignment="1">
      <alignment horizontal="center" vertical="center"/>
    </xf>
    <xf numFmtId="49" fontId="66" fillId="9" borderId="1" xfId="0" applyNumberFormat="1" applyFont="1" applyFill="1" applyBorder="1" applyAlignment="1" applyProtection="1">
      <alignment horizontal="left" vertical="center"/>
      <protection locked="0"/>
    </xf>
    <xf numFmtId="11" fontId="66" fillId="9" borderId="1" xfId="0" applyNumberFormat="1" applyFont="1" applyFill="1" applyBorder="1" applyAlignment="1" applyProtection="1">
      <alignment horizontal="center" vertical="center"/>
      <protection locked="0"/>
    </xf>
    <xf numFmtId="49" fontId="66" fillId="9" borderId="1" xfId="0" applyNumberFormat="1" applyFont="1" applyFill="1" applyBorder="1" applyAlignment="1" applyProtection="1">
      <alignment horizontal="center" vertical="center"/>
      <protection locked="0"/>
    </xf>
    <xf numFmtId="0" fontId="66" fillId="9" borderId="1" xfId="2" applyFont="1" applyFill="1" applyBorder="1" applyAlignment="1" applyProtection="1">
      <alignment horizontal="center" vertical="center" wrapText="1"/>
      <protection locked="0"/>
    </xf>
    <xf numFmtId="0" fontId="79" fillId="0" borderId="0" xfId="0" applyFont="1" applyAlignment="1">
      <alignment vertical="center"/>
    </xf>
    <xf numFmtId="1" fontId="29" fillId="0" borderId="1" xfId="2" applyNumberFormat="1" applyFont="1" applyBorder="1" applyAlignment="1">
      <alignment horizontal="center" vertical="center" shrinkToFit="1"/>
    </xf>
    <xf numFmtId="11" fontId="29" fillId="9" borderId="17" xfId="0" applyNumberFormat="1" applyFont="1" applyFill="1" applyBorder="1" applyAlignment="1" applyProtection="1">
      <alignment horizontal="center" vertical="top" wrapText="1"/>
      <protection locked="0"/>
    </xf>
    <xf numFmtId="11" fontId="29" fillId="9" borderId="3" xfId="0" applyNumberFormat="1" applyFont="1" applyFill="1" applyBorder="1" applyAlignment="1" applyProtection="1">
      <alignment horizontal="center" vertical="top" wrapText="1"/>
      <protection locked="0"/>
    </xf>
    <xf numFmtId="0" fontId="30" fillId="8" borderId="4" xfId="2" applyFont="1" applyFill="1" applyBorder="1" applyAlignment="1">
      <alignment horizontal="center" vertical="center" wrapText="1"/>
    </xf>
    <xf numFmtId="0" fontId="28" fillId="9" borderId="4" xfId="2" applyFont="1" applyFill="1" applyBorder="1" applyAlignment="1" applyProtection="1">
      <alignment horizontal="center" vertical="center" wrapText="1"/>
      <protection locked="0"/>
    </xf>
    <xf numFmtId="0" fontId="76" fillId="9" borderId="0" xfId="2" applyFont="1" applyFill="1" applyAlignment="1">
      <alignment horizontal="left" vertical="center"/>
    </xf>
    <xf numFmtId="0" fontId="21" fillId="9" borderId="0" xfId="2" applyFont="1" applyFill="1" applyAlignment="1">
      <alignment horizontal="left" vertical="center"/>
    </xf>
    <xf numFmtId="0" fontId="28" fillId="9" borderId="4" xfId="2" applyFont="1" applyFill="1" applyBorder="1" applyAlignment="1" applyProtection="1">
      <alignment horizontal="center" vertical="center"/>
      <protection locked="0"/>
    </xf>
    <xf numFmtId="0" fontId="28" fillId="3" borderId="1" xfId="2" applyFont="1" applyFill="1" applyBorder="1" applyAlignment="1">
      <alignment horizontal="left" vertical="center"/>
    </xf>
    <xf numFmtId="0" fontId="28" fillId="3" borderId="4" xfId="2" applyFont="1" applyFill="1" applyBorder="1" applyAlignment="1">
      <alignment horizontal="center" vertical="center"/>
    </xf>
    <xf numFmtId="0" fontId="36" fillId="3" borderId="5" xfId="2" applyFont="1" applyFill="1" applyBorder="1" applyAlignment="1">
      <alignment horizontal="left" vertical="center"/>
    </xf>
    <xf numFmtId="0" fontId="37" fillId="3" borderId="5" xfId="2" applyFont="1" applyFill="1" applyBorder="1" applyAlignment="1">
      <alignment horizontal="left" vertical="center"/>
    </xf>
    <xf numFmtId="0" fontId="37" fillId="3" borderId="6" xfId="2" applyFont="1" applyFill="1" applyBorder="1" applyAlignment="1">
      <alignment horizontal="left" vertical="center"/>
    </xf>
    <xf numFmtId="0" fontId="28" fillId="3" borderId="17" xfId="2" applyFont="1" applyFill="1" applyBorder="1" applyAlignment="1">
      <alignment horizontal="center" vertical="center"/>
    </xf>
    <xf numFmtId="0" fontId="28" fillId="9" borderId="18" xfId="2" applyFont="1" applyFill="1" applyBorder="1" applyAlignment="1" applyProtection="1">
      <alignment horizontal="center" vertical="center"/>
      <protection locked="0"/>
    </xf>
    <xf numFmtId="0" fontId="28" fillId="3" borderId="38" xfId="2" applyFont="1" applyFill="1" applyBorder="1" applyAlignment="1">
      <alignment horizontal="center" vertical="center" wrapText="1"/>
    </xf>
    <xf numFmtId="165" fontId="29" fillId="8" borderId="1" xfId="2" applyNumberFormat="1" applyFont="1" applyFill="1" applyBorder="1" applyAlignment="1">
      <alignment horizontal="center" vertical="center" shrinkToFit="1"/>
    </xf>
    <xf numFmtId="0" fontId="80" fillId="8" borderId="5" xfId="2" applyFont="1" applyFill="1" applyBorder="1" applyAlignment="1">
      <alignment horizontal="center" vertical="center" wrapText="1"/>
    </xf>
    <xf numFmtId="0" fontId="13" fillId="8" borderId="14" xfId="2" applyFont="1" applyFill="1" applyBorder="1" applyAlignment="1">
      <alignment horizontal="center" vertical="center"/>
    </xf>
    <xf numFmtId="0" fontId="42" fillId="0" borderId="0" xfId="0" applyFont="1" applyAlignment="1">
      <alignment vertical="center" wrapText="1"/>
    </xf>
    <xf numFmtId="0" fontId="0" fillId="0" borderId="0" xfId="0" applyAlignment="1">
      <alignment vertical="center"/>
    </xf>
    <xf numFmtId="0" fontId="41" fillId="8" borderId="0" xfId="7" applyFont="1" applyFill="1" applyAlignment="1" applyProtection="1">
      <alignment vertical="center" wrapText="1"/>
    </xf>
    <xf numFmtId="0" fontId="0" fillId="8" borderId="0" xfId="0" applyFill="1" applyAlignment="1">
      <alignment vertical="center"/>
    </xf>
    <xf numFmtId="0" fontId="42" fillId="0" borderId="25" xfId="0" applyFont="1" applyBorder="1" applyAlignment="1">
      <alignment vertical="center" wrapText="1"/>
    </xf>
    <xf numFmtId="0" fontId="0" fillId="0" borderId="25" xfId="0" applyBorder="1" applyAlignment="1">
      <alignment vertical="center"/>
    </xf>
    <xf numFmtId="0" fontId="43" fillId="0" borderId="0" xfId="0" applyFont="1" applyAlignment="1">
      <alignment vertical="center" wrapText="1"/>
    </xf>
    <xf numFmtId="0" fontId="4" fillId="0" borderId="0" xfId="0" applyFont="1" applyAlignment="1">
      <alignment vertical="center"/>
    </xf>
    <xf numFmtId="0" fontId="0" fillId="0" borderId="0" xfId="0" applyAlignment="1">
      <alignment vertical="center" wrapText="1"/>
    </xf>
    <xf numFmtId="0" fontId="41" fillId="0" borderId="0" xfId="7" applyFont="1" applyFill="1" applyAlignment="1" applyProtection="1">
      <alignment vertical="center"/>
    </xf>
    <xf numFmtId="0" fontId="46" fillId="0" borderId="0" xfId="0" applyFont="1" applyAlignment="1">
      <alignment vertical="center" wrapText="1"/>
    </xf>
    <xf numFmtId="0" fontId="41" fillId="8" borderId="0" xfId="7" applyFont="1" applyFill="1" applyBorder="1" applyAlignment="1" applyProtection="1">
      <alignment vertical="center" wrapText="1"/>
    </xf>
    <xf numFmtId="43" fontId="50" fillId="8" borderId="0" xfId="5" applyFont="1" applyFill="1" applyAlignment="1">
      <alignment horizontal="center"/>
    </xf>
    <xf numFmtId="0" fontId="51" fillId="8" borderId="0" xfId="0" applyFont="1" applyFill="1" applyAlignment="1">
      <alignment horizontal="center"/>
    </xf>
    <xf numFmtId="0" fontId="51" fillId="8" borderId="0" xfId="0" quotePrefix="1" applyFont="1" applyFill="1" applyAlignment="1">
      <alignment horizontal="center"/>
    </xf>
    <xf numFmtId="0" fontId="27" fillId="3" borderId="1" xfId="2" applyFont="1" applyFill="1" applyBorder="1" applyAlignment="1">
      <alignment horizontal="center" vertical="center" wrapText="1"/>
    </xf>
    <xf numFmtId="43" fontId="27" fillId="9" borderId="1" xfId="5" applyFont="1" applyFill="1" applyBorder="1" applyAlignment="1" applyProtection="1">
      <alignment horizontal="center" vertical="center"/>
      <protection locked="0"/>
    </xf>
    <xf numFmtId="0" fontId="13" fillId="8" borderId="14" xfId="2" applyFont="1" applyFill="1" applyBorder="1" applyAlignment="1">
      <alignment horizontal="center" vertical="center" wrapText="1"/>
    </xf>
    <xf numFmtId="0" fontId="28" fillId="3" borderId="3" xfId="2" applyFont="1" applyFill="1" applyBorder="1" applyAlignment="1">
      <alignment horizontal="center" vertical="center" wrapText="1"/>
    </xf>
    <xf numFmtId="0" fontId="28" fillId="3" borderId="12" xfId="2" applyFont="1" applyFill="1" applyBorder="1" applyAlignment="1">
      <alignment horizontal="center" vertical="center" wrapText="1"/>
    </xf>
    <xf numFmtId="0" fontId="36" fillId="9" borderId="12" xfId="2" applyFont="1" applyFill="1" applyBorder="1" applyAlignment="1" applyProtection="1">
      <alignment horizontal="left" vertical="center" wrapText="1"/>
      <protection locked="0"/>
    </xf>
    <xf numFmtId="0" fontId="37" fillId="9" borderId="2" xfId="2" applyFont="1" applyFill="1" applyBorder="1" applyAlignment="1" applyProtection="1">
      <alignment horizontal="left" vertical="center" wrapText="1"/>
      <protection locked="0"/>
    </xf>
    <xf numFmtId="0" fontId="37" fillId="9" borderId="18" xfId="2" applyFont="1" applyFill="1" applyBorder="1" applyAlignment="1" applyProtection="1">
      <alignment horizontal="left" vertical="center" wrapText="1"/>
      <protection locked="0"/>
    </xf>
    <xf numFmtId="0" fontId="35" fillId="3" borderId="19" xfId="0" applyFont="1" applyFill="1" applyBorder="1" applyAlignment="1">
      <alignment horizontal="center" vertical="center" wrapText="1"/>
    </xf>
    <xf numFmtId="0" fontId="35" fillId="3" borderId="20" xfId="0" applyFont="1" applyFill="1" applyBorder="1" applyAlignment="1">
      <alignment horizontal="center" vertical="center" wrapText="1"/>
    </xf>
    <xf numFmtId="0" fontId="35" fillId="3" borderId="21" xfId="0" applyFont="1" applyFill="1" applyBorder="1" applyAlignment="1">
      <alignment horizontal="center" vertical="center" wrapText="1"/>
    </xf>
    <xf numFmtId="0" fontId="21" fillId="9" borderId="22" xfId="2" applyFont="1" applyFill="1" applyBorder="1" applyAlignment="1">
      <alignment horizontal="left" vertical="center"/>
    </xf>
    <xf numFmtId="0" fontId="27" fillId="9" borderId="1" xfId="2" applyFont="1" applyFill="1" applyBorder="1" applyAlignment="1" applyProtection="1">
      <alignment horizontal="center" vertical="center" wrapText="1"/>
      <protection locked="0"/>
    </xf>
    <xf numFmtId="0" fontId="27" fillId="9" borderId="4" xfId="2" applyFont="1" applyFill="1" applyBorder="1" applyAlignment="1" applyProtection="1">
      <alignment horizontal="center" vertical="center" wrapText="1"/>
      <protection locked="0"/>
    </xf>
    <xf numFmtId="0" fontId="30" fillId="8" borderId="1" xfId="2" applyFont="1" applyFill="1" applyBorder="1" applyAlignment="1">
      <alignment horizontal="center" vertical="center" wrapText="1"/>
    </xf>
    <xf numFmtId="0" fontId="30" fillId="8" borderId="4" xfId="2" applyFont="1" applyFill="1" applyBorder="1" applyAlignment="1">
      <alignment horizontal="left" vertical="center" wrapText="1"/>
    </xf>
    <xf numFmtId="0" fontId="30" fillId="8" borderId="5" xfId="2" applyFont="1" applyFill="1" applyBorder="1" applyAlignment="1">
      <alignment horizontal="left" vertical="center" wrapText="1"/>
    </xf>
    <xf numFmtId="0" fontId="30" fillId="8" borderId="6" xfId="2" applyFont="1" applyFill="1" applyBorder="1" applyAlignment="1">
      <alignment horizontal="left" vertical="center" wrapText="1"/>
    </xf>
    <xf numFmtId="0" fontId="28" fillId="3" borderId="1" xfId="2" applyFont="1" applyFill="1" applyBorder="1" applyAlignment="1">
      <alignment horizontal="center" vertical="center" wrapText="1"/>
    </xf>
    <xf numFmtId="11" fontId="29" fillId="9" borderId="16" xfId="0" applyNumberFormat="1" applyFont="1" applyFill="1" applyBorder="1" applyAlignment="1" applyProtection="1">
      <alignment horizontal="center" vertical="top" wrapText="1"/>
      <protection locked="0"/>
    </xf>
    <xf numFmtId="11" fontId="29" fillId="9" borderId="17" xfId="0" applyNumberFormat="1" applyFont="1" applyFill="1" applyBorder="1" applyAlignment="1" applyProtection="1">
      <alignment horizontal="center" vertical="top" wrapText="1"/>
      <protection locked="0"/>
    </xf>
    <xf numFmtId="11" fontId="29" fillId="9" borderId="3" xfId="0" applyNumberFormat="1" applyFont="1" applyFill="1" applyBorder="1" applyAlignment="1" applyProtection="1">
      <alignment horizontal="center" vertical="top" wrapText="1"/>
      <protection locked="0"/>
    </xf>
    <xf numFmtId="0" fontId="27" fillId="9" borderId="7" xfId="2" applyFont="1" applyFill="1" applyBorder="1" applyAlignment="1" applyProtection="1">
      <alignment horizontal="center" vertical="center" wrapText="1"/>
      <protection locked="0"/>
    </xf>
    <xf numFmtId="0" fontId="27" fillId="9" borderId="8" xfId="2" applyFont="1" applyFill="1" applyBorder="1" applyAlignment="1" applyProtection="1">
      <alignment horizontal="center" vertical="center" wrapText="1"/>
      <protection locked="0"/>
    </xf>
    <xf numFmtId="0" fontId="27" fillId="9" borderId="10" xfId="2" applyFont="1" applyFill="1" applyBorder="1" applyAlignment="1" applyProtection="1">
      <alignment horizontal="center" vertical="center" wrapText="1"/>
      <protection locked="0"/>
    </xf>
    <xf numFmtId="0" fontId="27" fillId="9" borderId="0" xfId="2" applyFont="1" applyFill="1" applyAlignment="1" applyProtection="1">
      <alignment horizontal="center" vertical="center" wrapText="1"/>
      <protection locked="0"/>
    </xf>
    <xf numFmtId="0" fontId="62" fillId="3" borderId="1" xfId="0" applyFont="1" applyFill="1" applyBorder="1" applyAlignment="1">
      <alignment horizontal="center" vertical="center"/>
    </xf>
    <xf numFmtId="0" fontId="28" fillId="8" borderId="4" xfId="2" applyFont="1" applyFill="1" applyBorder="1" applyAlignment="1">
      <alignment horizontal="center" vertical="center" wrapText="1"/>
    </xf>
    <xf numFmtId="0" fontId="28" fillId="8" borderId="6" xfId="2" applyFont="1" applyFill="1" applyBorder="1" applyAlignment="1">
      <alignment horizontal="center" vertical="center" wrapText="1"/>
    </xf>
    <xf numFmtId="0" fontId="31" fillId="8" borderId="1" xfId="2" applyFont="1" applyFill="1" applyBorder="1" applyAlignment="1">
      <alignment horizontal="center" vertical="center" wrapText="1"/>
    </xf>
    <xf numFmtId="0" fontId="28" fillId="8" borderId="12" xfId="2" applyFont="1" applyFill="1" applyBorder="1" applyAlignment="1">
      <alignment horizontal="center" vertical="center" wrapText="1"/>
    </xf>
    <xf numFmtId="0" fontId="28" fillId="8" borderId="2" xfId="2" applyFont="1" applyFill="1" applyBorder="1" applyAlignment="1">
      <alignment horizontal="center" vertical="center" wrapText="1"/>
    </xf>
    <xf numFmtId="0" fontId="31" fillId="8" borderId="3" xfId="2" applyFont="1" applyFill="1" applyBorder="1" applyAlignment="1">
      <alignment horizontal="center" vertical="center" wrapText="1"/>
    </xf>
    <xf numFmtId="0" fontId="30" fillId="8" borderId="4" xfId="2" applyFont="1" applyFill="1" applyBorder="1" applyAlignment="1">
      <alignment horizontal="center" vertical="center" wrapText="1"/>
    </xf>
    <xf numFmtId="0" fontId="30" fillId="8" borderId="5" xfId="2" applyFont="1" applyFill="1" applyBorder="1" applyAlignment="1">
      <alignment horizontal="center" vertical="center" wrapText="1"/>
    </xf>
    <xf numFmtId="0" fontId="30" fillId="8" borderId="6" xfId="2" applyFont="1" applyFill="1" applyBorder="1" applyAlignment="1">
      <alignment horizontal="center" vertical="center" wrapText="1"/>
    </xf>
    <xf numFmtId="0" fontId="61" fillId="3" borderId="10" xfId="2" applyFont="1" applyFill="1" applyBorder="1" applyAlignment="1">
      <alignment horizontal="left" vertical="center" wrapText="1"/>
    </xf>
    <xf numFmtId="0" fontId="61" fillId="3" borderId="0" xfId="2" applyFont="1" applyFill="1" applyAlignment="1">
      <alignment horizontal="left" vertical="center" wrapText="1"/>
    </xf>
    <xf numFmtId="0" fontId="61" fillId="3" borderId="11" xfId="2" applyFont="1" applyFill="1" applyBorder="1" applyAlignment="1">
      <alignment horizontal="left" vertical="center" wrapText="1"/>
    </xf>
    <xf numFmtId="0" fontId="28" fillId="3" borderId="7" xfId="2" applyFont="1" applyFill="1" applyBorder="1" applyAlignment="1">
      <alignment horizontal="center" vertical="center" wrapText="1"/>
    </xf>
    <xf numFmtId="0" fontId="28" fillId="3" borderId="9" xfId="2" applyFont="1" applyFill="1" applyBorder="1" applyAlignment="1">
      <alignment horizontal="center" vertical="center" wrapText="1"/>
    </xf>
    <xf numFmtId="0" fontId="28" fillId="3" borderId="10" xfId="2" applyFont="1" applyFill="1" applyBorder="1" applyAlignment="1">
      <alignment horizontal="center" vertical="center" wrapText="1"/>
    </xf>
    <xf numFmtId="0" fontId="28" fillId="3" borderId="11" xfId="2" applyFont="1" applyFill="1" applyBorder="1" applyAlignment="1">
      <alignment horizontal="center" vertical="center" wrapText="1"/>
    </xf>
    <xf numFmtId="0" fontId="28" fillId="3" borderId="4" xfId="2" applyFont="1" applyFill="1" applyBorder="1" applyAlignment="1">
      <alignment horizontal="center" vertical="center" wrapText="1"/>
    </xf>
    <xf numFmtId="0" fontId="28" fillId="3" borderId="6" xfId="2" applyFont="1" applyFill="1" applyBorder="1" applyAlignment="1">
      <alignment horizontal="center" vertical="center" wrapText="1"/>
    </xf>
    <xf numFmtId="0" fontId="28" fillId="3" borderId="1" xfId="0" applyFont="1" applyFill="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60" fillId="0" borderId="34" xfId="4" applyFont="1" applyBorder="1" applyAlignment="1">
      <alignment horizontal="center" vertical="center" wrapText="1"/>
    </xf>
    <xf numFmtId="0" fontId="60" fillId="0" borderId="5" xfId="4" applyFont="1" applyBorder="1" applyAlignment="1">
      <alignment horizontal="center" vertical="center" wrapText="1"/>
    </xf>
    <xf numFmtId="0" fontId="60" fillId="0" borderId="28" xfId="4" applyFont="1" applyBorder="1" applyAlignment="1">
      <alignment horizontal="center" vertical="center" wrapText="1"/>
    </xf>
    <xf numFmtId="0" fontId="13" fillId="8" borderId="0" xfId="2" applyFont="1" applyFill="1" applyAlignment="1">
      <alignment horizontal="center" vertical="center"/>
    </xf>
    <xf numFmtId="0" fontId="66" fillId="0" borderId="4" xfId="4" applyFont="1" applyBorder="1" applyAlignment="1">
      <alignment horizontal="left" vertical="center" wrapText="1"/>
    </xf>
    <xf numFmtId="0" fontId="66" fillId="0" borderId="28" xfId="4" applyFont="1" applyBorder="1" applyAlignment="1">
      <alignment horizontal="left" vertical="center" wrapText="1"/>
    </xf>
    <xf numFmtId="0" fontId="67" fillId="0" borderId="34" xfId="4" applyFont="1" applyBorder="1" applyAlignment="1">
      <alignment horizontal="left" vertical="center" wrapText="1"/>
    </xf>
    <xf numFmtId="0" fontId="67" fillId="0" borderId="5" xfId="4" applyFont="1" applyBorder="1" applyAlignment="1">
      <alignment horizontal="left" vertical="center" wrapText="1"/>
    </xf>
    <xf numFmtId="0" fontId="67" fillId="0" borderId="28" xfId="4" applyFont="1" applyBorder="1" applyAlignment="1">
      <alignment horizontal="left" vertical="center" wrapText="1"/>
    </xf>
    <xf numFmtId="0" fontId="27" fillId="3" borderId="7" xfId="2" applyFont="1" applyFill="1" applyBorder="1" applyAlignment="1">
      <alignment horizontal="center" vertical="center" wrapText="1"/>
    </xf>
    <xf numFmtId="0" fontId="27" fillId="3" borderId="9" xfId="2" applyFont="1" applyFill="1" applyBorder="1" applyAlignment="1">
      <alignment horizontal="center" vertical="center" wrapText="1"/>
    </xf>
    <xf numFmtId="0" fontId="27" fillId="3" borderId="4" xfId="2" applyFont="1" applyFill="1" applyBorder="1" applyAlignment="1">
      <alignment horizontal="center" vertical="center" wrapText="1"/>
    </xf>
    <xf numFmtId="0" fontId="27" fillId="3" borderId="5" xfId="2" applyFont="1" applyFill="1" applyBorder="1" applyAlignment="1">
      <alignment horizontal="center" vertical="center" wrapText="1"/>
    </xf>
    <xf numFmtId="0" fontId="27" fillId="3" borderId="6" xfId="2" applyFont="1" applyFill="1" applyBorder="1" applyAlignment="1">
      <alignment horizontal="center" vertical="center" wrapText="1"/>
    </xf>
    <xf numFmtId="0" fontId="27" fillId="3" borderId="8" xfId="2" applyFont="1" applyFill="1" applyBorder="1" applyAlignment="1">
      <alignment horizontal="center" vertical="center" wrapText="1"/>
    </xf>
    <xf numFmtId="0" fontId="14" fillId="0" borderId="2" xfId="2" applyFont="1" applyBorder="1" applyAlignment="1">
      <alignment horizontal="center" vertical="center"/>
    </xf>
    <xf numFmtId="0" fontId="27" fillId="3" borderId="7" xfId="2" applyFont="1" applyFill="1" applyBorder="1" applyAlignment="1">
      <alignment horizontal="left" vertical="center" wrapText="1"/>
    </xf>
    <xf numFmtId="0" fontId="27" fillId="3" borderId="8" xfId="2" applyFont="1" applyFill="1" applyBorder="1" applyAlignment="1">
      <alignment horizontal="left" vertical="center" wrapText="1"/>
    </xf>
    <xf numFmtId="0" fontId="27" fillId="3" borderId="9" xfId="2" applyFont="1" applyFill="1" applyBorder="1" applyAlignment="1">
      <alignment horizontal="left" vertical="center" wrapText="1"/>
    </xf>
    <xf numFmtId="0" fontId="7" fillId="0" borderId="34" xfId="2" applyFont="1" applyBorder="1" applyAlignment="1">
      <alignment horizontal="center" vertical="center"/>
    </xf>
    <xf numFmtId="0" fontId="7" fillId="0" borderId="5" xfId="2" applyFont="1" applyBorder="1" applyAlignment="1">
      <alignment horizontal="center" vertical="center"/>
    </xf>
    <xf numFmtId="0" fontId="7" fillId="0" borderId="28" xfId="2" applyFont="1" applyBorder="1" applyAlignment="1">
      <alignment horizontal="center" vertical="center"/>
    </xf>
    <xf numFmtId="0" fontId="28" fillId="9" borderId="4" xfId="2" applyFont="1" applyFill="1" applyBorder="1" applyAlignment="1" applyProtection="1">
      <alignment horizontal="center" vertical="center" wrapText="1"/>
      <protection locked="0"/>
    </xf>
    <xf numFmtId="0" fontId="28" fillId="9" borderId="6" xfId="2" applyFont="1" applyFill="1" applyBorder="1" applyAlignment="1" applyProtection="1">
      <alignment horizontal="center" vertical="center" wrapText="1"/>
      <protection locked="0"/>
    </xf>
    <xf numFmtId="0" fontId="60" fillId="0" borderId="27" xfId="4" applyFont="1" applyBorder="1" applyAlignment="1">
      <alignment horizontal="left" vertical="center" wrapText="1"/>
    </xf>
    <xf numFmtId="0" fontId="60" fillId="0" borderId="26" xfId="4" applyFont="1" applyBorder="1" applyAlignment="1">
      <alignment horizontal="left" vertical="center" wrapText="1"/>
    </xf>
    <xf numFmtId="0" fontId="67" fillId="0" borderId="27" xfId="4" applyFont="1" applyBorder="1" applyAlignment="1">
      <alignment horizontal="left" vertical="center" wrapText="1"/>
    </xf>
    <xf numFmtId="0" fontId="67" fillId="0" borderId="29" xfId="4" applyFont="1" applyBorder="1" applyAlignment="1">
      <alignment horizontal="left" vertical="center" wrapText="1"/>
    </xf>
    <xf numFmtId="0" fontId="67" fillId="0" borderId="30" xfId="4" applyFont="1" applyBorder="1" applyAlignment="1">
      <alignment horizontal="left" vertical="center" wrapText="1"/>
    </xf>
    <xf numFmtId="0" fontId="7" fillId="0" borderId="35" xfId="2" applyFont="1" applyBorder="1" applyAlignment="1">
      <alignment horizontal="center" vertical="center"/>
    </xf>
    <xf numFmtId="0" fontId="7" fillId="0" borderId="29" xfId="2" applyFont="1" applyBorder="1" applyAlignment="1">
      <alignment horizontal="center" vertical="center"/>
    </xf>
    <xf numFmtId="0" fontId="7" fillId="0" borderId="30" xfId="2" applyFont="1" applyBorder="1" applyAlignment="1">
      <alignment horizontal="center" vertical="center"/>
    </xf>
    <xf numFmtId="0" fontId="28" fillId="9" borderId="4" xfId="0" applyFont="1" applyFill="1" applyBorder="1" applyAlignment="1" applyProtection="1">
      <alignment horizontal="center"/>
      <protection locked="0"/>
    </xf>
    <xf numFmtId="0" fontId="28" fillId="9" borderId="6" xfId="0" applyFont="1" applyFill="1" applyBorder="1" applyAlignment="1" applyProtection="1">
      <alignment horizontal="center"/>
      <protection locked="0"/>
    </xf>
    <xf numFmtId="0" fontId="60" fillId="0" borderId="4" xfId="4" applyFont="1" applyBorder="1" applyAlignment="1">
      <alignment horizontal="left" vertical="center" wrapText="1"/>
    </xf>
    <xf numFmtId="0" fontId="60" fillId="0" borderId="6" xfId="4" applyFont="1" applyBorder="1" applyAlignment="1">
      <alignment horizontal="left" vertical="center" wrapText="1"/>
    </xf>
    <xf numFmtId="0" fontId="67" fillId="0" borderId="4" xfId="4" applyFont="1" applyBorder="1" applyAlignment="1">
      <alignment horizontal="left" vertical="center" wrapText="1"/>
    </xf>
    <xf numFmtId="0" fontId="7" fillId="0" borderId="31" xfId="2" applyFont="1" applyBorder="1" applyAlignment="1">
      <alignment horizontal="center" vertical="center"/>
    </xf>
    <xf numFmtId="0" fontId="7" fillId="0" borderId="32" xfId="2" applyFont="1" applyBorder="1" applyAlignment="1">
      <alignment horizontal="center" vertical="center"/>
    </xf>
    <xf numFmtId="0" fontId="7" fillId="0" borderId="33" xfId="2" applyFont="1" applyBorder="1" applyAlignment="1">
      <alignment horizontal="center" vertical="center"/>
    </xf>
    <xf numFmtId="0" fontId="67" fillId="0" borderId="35" xfId="4" applyFont="1" applyBorder="1" applyAlignment="1">
      <alignment horizontal="left" vertical="center" wrapText="1"/>
    </xf>
    <xf numFmtId="0" fontId="60" fillId="0" borderId="35" xfId="4" applyFont="1" applyBorder="1" applyAlignment="1">
      <alignment horizontal="center" vertical="center" wrapText="1"/>
    </xf>
    <xf numFmtId="0" fontId="60" fillId="0" borderId="29" xfId="4" applyFont="1" applyBorder="1" applyAlignment="1">
      <alignment horizontal="center" vertical="center" wrapText="1"/>
    </xf>
    <xf numFmtId="0" fontId="60" fillId="0" borderId="30" xfId="4" applyFont="1" applyBorder="1" applyAlignment="1">
      <alignment horizontal="center" vertical="center" wrapText="1"/>
    </xf>
    <xf numFmtId="0" fontId="66" fillId="0" borderId="27" xfId="4" applyFont="1" applyBorder="1" applyAlignment="1">
      <alignment horizontal="left" vertical="center" wrapText="1"/>
    </xf>
    <xf numFmtId="0" fontId="66" fillId="0" borderId="30" xfId="4" applyFont="1" applyBorder="1" applyAlignment="1">
      <alignment horizontal="left" vertical="center" wrapText="1"/>
    </xf>
    <xf numFmtId="0" fontId="66" fillId="0" borderId="4" xfId="4" applyFont="1" applyBorder="1" applyAlignment="1">
      <alignment horizontal="left" wrapText="1"/>
    </xf>
    <xf numFmtId="0" fontId="66" fillId="0" borderId="28" xfId="4" applyFont="1" applyBorder="1" applyAlignment="1">
      <alignment horizontal="left" wrapText="1"/>
    </xf>
    <xf numFmtId="43" fontId="67" fillId="0" borderId="34" xfId="5" applyFont="1" applyBorder="1" applyAlignment="1">
      <alignment horizontal="left" vertical="center" wrapText="1"/>
    </xf>
    <xf numFmtId="43" fontId="67" fillId="0" borderId="5" xfId="5" applyFont="1" applyBorder="1" applyAlignment="1">
      <alignment horizontal="left" vertical="center" wrapText="1"/>
    </xf>
    <xf numFmtId="43" fontId="67" fillId="0" borderId="28" xfId="5" applyFont="1" applyBorder="1" applyAlignment="1">
      <alignment horizontal="left" vertical="center" wrapText="1"/>
    </xf>
    <xf numFmtId="0" fontId="66" fillId="0" borderId="37" xfId="4" applyFont="1" applyBorder="1" applyAlignment="1">
      <alignment horizontal="left" wrapText="1"/>
    </xf>
    <xf numFmtId="0" fontId="66" fillId="0" borderId="33" xfId="4" applyFont="1" applyBorder="1" applyAlignment="1">
      <alignment horizontal="left" wrapText="1"/>
    </xf>
    <xf numFmtId="0" fontId="67" fillId="0" borderId="31" xfId="4" applyFont="1" applyBorder="1" applyAlignment="1">
      <alignment horizontal="left" vertical="center" wrapText="1"/>
    </xf>
    <xf numFmtId="0" fontId="67" fillId="0" borderId="32" xfId="4" applyFont="1" applyBorder="1" applyAlignment="1">
      <alignment horizontal="left" vertical="center" wrapText="1"/>
    </xf>
    <xf numFmtId="0" fontId="67" fillId="0" borderId="33" xfId="4" applyFont="1" applyBorder="1" applyAlignment="1">
      <alignment horizontal="left" vertical="center" wrapText="1"/>
    </xf>
    <xf numFmtId="0" fontId="60" fillId="0" borderId="31" xfId="4" applyFont="1" applyBorder="1" applyAlignment="1">
      <alignment horizontal="center" vertical="center" wrapText="1"/>
    </xf>
    <xf numFmtId="0" fontId="60" fillId="0" borderId="32" xfId="4" applyFont="1" applyBorder="1" applyAlignment="1">
      <alignment horizontal="center" vertical="center" wrapText="1"/>
    </xf>
    <xf numFmtId="0" fontId="60" fillId="0" borderId="33" xfId="4" applyFont="1" applyBorder="1" applyAlignment="1">
      <alignment horizontal="center" vertical="center" wrapText="1"/>
    </xf>
    <xf numFmtId="43" fontId="60" fillId="0" borderId="34" xfId="5" applyFont="1" applyBorder="1" applyAlignment="1">
      <alignment horizontal="center" vertical="center" wrapText="1"/>
    </xf>
    <xf numFmtId="43" fontId="60" fillId="0" borderId="5" xfId="5" applyFont="1" applyBorder="1" applyAlignment="1">
      <alignment horizontal="center" vertical="center" wrapText="1"/>
    </xf>
    <xf numFmtId="43" fontId="60" fillId="0" borderId="28" xfId="5" applyFont="1" applyBorder="1" applyAlignment="1">
      <alignment horizontal="center" vertical="center" wrapText="1"/>
    </xf>
    <xf numFmtId="43" fontId="66" fillId="0" borderId="4" xfId="5" applyFont="1" applyBorder="1" applyAlignment="1">
      <alignment horizontal="left" vertical="center" wrapText="1"/>
    </xf>
    <xf numFmtId="43" fontId="66" fillId="0" borderId="28" xfId="5" applyFont="1" applyBorder="1" applyAlignment="1">
      <alignment horizontal="left" vertical="center" wrapText="1"/>
    </xf>
    <xf numFmtId="0" fontId="67" fillId="0" borderId="34" xfId="4" applyFont="1" applyBorder="1" applyAlignment="1">
      <alignment vertical="center" wrapText="1"/>
    </xf>
    <xf numFmtId="0" fontId="67" fillId="0" borderId="5" xfId="4" applyFont="1" applyBorder="1" applyAlignment="1">
      <alignment vertical="center" wrapText="1"/>
    </xf>
    <xf numFmtId="0" fontId="67" fillId="0" borderId="28" xfId="4" applyFont="1" applyBorder="1" applyAlignment="1">
      <alignment vertical="center" wrapText="1"/>
    </xf>
    <xf numFmtId="0" fontId="36" fillId="9" borderId="12" xfId="2" applyFont="1" applyFill="1" applyBorder="1" applyAlignment="1" applyProtection="1">
      <alignment horizontal="center" vertical="center" wrapText="1"/>
      <protection locked="0"/>
    </xf>
    <xf numFmtId="0" fontId="36" fillId="9" borderId="2" xfId="2" applyFont="1" applyFill="1" applyBorder="1" applyAlignment="1" applyProtection="1">
      <alignment horizontal="center" vertical="center" wrapText="1"/>
      <protection locked="0"/>
    </xf>
    <xf numFmtId="0" fontId="36" fillId="9" borderId="18" xfId="2" applyFont="1" applyFill="1" applyBorder="1" applyAlignment="1" applyProtection="1">
      <alignment horizontal="center" vertical="center" wrapText="1"/>
      <protection locked="0"/>
    </xf>
    <xf numFmtId="0" fontId="28" fillId="3" borderId="18" xfId="2" applyFont="1" applyFill="1" applyBorder="1" applyAlignment="1">
      <alignment horizontal="center" vertical="center" wrapText="1"/>
    </xf>
    <xf numFmtId="0" fontId="36" fillId="0" borderId="7" xfId="2" applyFont="1" applyBorder="1" applyAlignment="1">
      <alignment horizontal="center" vertical="center" wrapText="1"/>
    </xf>
    <xf numFmtId="0" fontId="36" fillId="0" borderId="8" xfId="2" applyFont="1" applyBorder="1" applyAlignment="1">
      <alignment horizontal="center" vertical="center" wrapText="1"/>
    </xf>
    <xf numFmtId="0" fontId="36" fillId="0" borderId="9" xfId="2" applyFont="1" applyBorder="1" applyAlignment="1">
      <alignment horizontal="center" vertical="center" wrapText="1"/>
    </xf>
    <xf numFmtId="0" fontId="62" fillId="3" borderId="4" xfId="0" applyFont="1" applyFill="1" applyBorder="1" applyAlignment="1">
      <alignment horizontal="center" vertical="center"/>
    </xf>
    <xf numFmtId="0" fontId="28" fillId="3" borderId="8" xfId="2" applyFont="1" applyFill="1" applyBorder="1" applyAlignment="1">
      <alignment horizontal="center" vertical="center" wrapText="1"/>
    </xf>
    <xf numFmtId="0" fontId="28" fillId="3" borderId="0" xfId="2" applyFont="1" applyFill="1" applyAlignment="1">
      <alignment horizontal="center" vertical="center" wrapText="1"/>
    </xf>
    <xf numFmtId="0" fontId="62" fillId="3" borderId="6" xfId="0" applyFont="1" applyFill="1" applyBorder="1" applyAlignment="1">
      <alignment horizontal="center" vertical="center"/>
    </xf>
    <xf numFmtId="0" fontId="61" fillId="3" borderId="7" xfId="2" applyFont="1" applyFill="1" applyBorder="1" applyAlignment="1">
      <alignment horizontal="left" vertical="center" wrapText="1"/>
    </xf>
    <xf numFmtId="0" fontId="61" fillId="3" borderId="8" xfId="2" applyFont="1" applyFill="1" applyBorder="1" applyAlignment="1">
      <alignment horizontal="left" vertical="center" wrapText="1"/>
    </xf>
    <xf numFmtId="0" fontId="61" fillId="3" borderId="9" xfId="2" applyFont="1" applyFill="1" applyBorder="1" applyAlignment="1">
      <alignment horizontal="left" vertical="center" wrapText="1"/>
    </xf>
    <xf numFmtId="0" fontId="30" fillId="8" borderId="7" xfId="2" applyFont="1" applyFill="1" applyBorder="1" applyAlignment="1">
      <alignment horizontal="center" vertical="center" wrapText="1"/>
    </xf>
    <xf numFmtId="0" fontId="30" fillId="8" borderId="8" xfId="2" applyFont="1" applyFill="1" applyBorder="1" applyAlignment="1">
      <alignment horizontal="center" vertical="center" wrapText="1"/>
    </xf>
    <xf numFmtId="0" fontId="30" fillId="8" borderId="9" xfId="2" applyFont="1" applyFill="1" applyBorder="1" applyAlignment="1">
      <alignment horizontal="center" vertical="center" wrapText="1"/>
    </xf>
    <xf numFmtId="0" fontId="28" fillId="8" borderId="5" xfId="2" applyFont="1" applyFill="1" applyBorder="1" applyAlignment="1">
      <alignment horizontal="center" vertical="center" wrapText="1"/>
    </xf>
    <xf numFmtId="49" fontId="29" fillId="9" borderId="4" xfId="0" applyNumberFormat="1" applyFont="1" applyFill="1" applyBorder="1" applyAlignment="1" applyProtection="1">
      <alignment horizontal="center" vertical="center"/>
      <protection locked="0"/>
    </xf>
    <xf numFmtId="49" fontId="29" fillId="9" borderId="6" xfId="0" applyNumberFormat="1" applyFont="1" applyFill="1" applyBorder="1" applyAlignment="1" applyProtection="1">
      <alignment horizontal="center" vertical="center"/>
      <protection locked="0"/>
    </xf>
    <xf numFmtId="0" fontId="30" fillId="4" borderId="7" xfId="2" applyFont="1" applyFill="1" applyBorder="1" applyAlignment="1">
      <alignment horizontal="center" vertical="center" wrapText="1"/>
    </xf>
    <xf numFmtId="0" fontId="30" fillId="4" borderId="8" xfId="2" applyFont="1" applyFill="1" applyBorder="1" applyAlignment="1">
      <alignment horizontal="center" vertical="center" wrapText="1"/>
    </xf>
    <xf numFmtId="0" fontId="30" fillId="4" borderId="9" xfId="2" applyFont="1" applyFill="1" applyBorder="1" applyAlignment="1">
      <alignment horizontal="center" vertical="center" wrapText="1"/>
    </xf>
    <xf numFmtId="0" fontId="36" fillId="9" borderId="4" xfId="2" applyFont="1" applyFill="1" applyBorder="1" applyAlignment="1" applyProtection="1">
      <alignment horizontal="center" vertical="center" wrapText="1"/>
      <protection locked="0"/>
    </xf>
    <xf numFmtId="0" fontId="36" fillId="9" borderId="5" xfId="2" applyFont="1" applyFill="1" applyBorder="1" applyAlignment="1" applyProtection="1">
      <alignment horizontal="center" vertical="center" wrapText="1"/>
      <protection locked="0"/>
    </xf>
    <xf numFmtId="0" fontId="36" fillId="9" borderId="6" xfId="2" applyFont="1" applyFill="1" applyBorder="1" applyAlignment="1" applyProtection="1">
      <alignment horizontal="center" vertical="center" wrapText="1"/>
      <protection locked="0"/>
    </xf>
    <xf numFmtId="0" fontId="36" fillId="0" borderId="12" xfId="2" applyFont="1" applyBorder="1" applyAlignment="1">
      <alignment horizontal="center" vertical="center" wrapText="1"/>
    </xf>
    <xf numFmtId="0" fontId="36" fillId="0" borderId="2" xfId="2" applyFont="1" applyBorder="1" applyAlignment="1">
      <alignment horizontal="center" vertical="center" wrapText="1"/>
    </xf>
    <xf numFmtId="0" fontId="36" fillId="0" borderId="18" xfId="2" applyFont="1" applyBorder="1" applyAlignment="1">
      <alignment horizontal="center" vertical="center" wrapText="1"/>
    </xf>
    <xf numFmtId="0" fontId="29" fillId="3" borderId="4" xfId="2" applyFont="1" applyFill="1" applyBorder="1" applyAlignment="1" applyProtection="1">
      <alignment horizontal="center" vertical="center" wrapText="1"/>
      <protection locked="0"/>
    </xf>
    <xf numFmtId="0" fontId="29" fillId="3" borderId="6" xfId="2" applyFont="1" applyFill="1" applyBorder="1" applyAlignment="1" applyProtection="1">
      <alignment horizontal="center" vertical="center" wrapText="1"/>
      <protection locked="0"/>
    </xf>
    <xf numFmtId="0" fontId="64" fillId="9" borderId="4" xfId="2" applyFont="1" applyFill="1" applyBorder="1" applyAlignment="1" applyProtection="1">
      <alignment horizontal="center" vertical="center" wrapText="1"/>
      <protection locked="0"/>
    </xf>
    <xf numFmtId="0" fontId="64" fillId="9" borderId="6" xfId="2" applyFont="1" applyFill="1" applyBorder="1" applyAlignment="1" applyProtection="1">
      <alignment horizontal="center" vertical="center" wrapText="1"/>
      <protection locked="0"/>
    </xf>
    <xf numFmtId="0" fontId="28" fillId="0" borderId="4" xfId="2" applyFont="1" applyBorder="1" applyAlignment="1">
      <alignment horizontal="center" vertical="center" wrapText="1"/>
    </xf>
    <xf numFmtId="0" fontId="28" fillId="0" borderId="6" xfId="2" applyFont="1" applyBorder="1" applyAlignment="1">
      <alignment horizontal="center" vertical="center" wrapText="1"/>
    </xf>
    <xf numFmtId="0" fontId="62" fillId="3" borderId="4" xfId="2" applyFont="1" applyFill="1" applyBorder="1" applyAlignment="1">
      <alignment horizontal="center" vertical="center" wrapText="1"/>
    </xf>
    <xf numFmtId="0" fontId="62" fillId="3" borderId="6" xfId="2" applyFont="1" applyFill="1" applyBorder="1" applyAlignment="1">
      <alignment horizontal="center" vertical="center" wrapText="1"/>
    </xf>
    <xf numFmtId="0" fontId="62" fillId="3" borderId="5" xfId="2" applyFont="1" applyFill="1" applyBorder="1" applyAlignment="1">
      <alignment horizontal="center" vertical="center" wrapText="1"/>
    </xf>
    <xf numFmtId="0" fontId="64" fillId="9" borderId="3" xfId="2" applyFont="1" applyFill="1" applyBorder="1" applyAlignment="1" applyProtection="1">
      <alignment horizontal="center" vertical="center" wrapText="1"/>
      <protection locked="0"/>
    </xf>
    <xf numFmtId="0" fontId="64" fillId="9" borderId="12" xfId="2" applyFont="1" applyFill="1" applyBorder="1" applyAlignment="1" applyProtection="1">
      <alignment horizontal="center" vertical="center" wrapText="1"/>
      <protection locked="0"/>
    </xf>
    <xf numFmtId="0" fontId="62" fillId="9" borderId="4" xfId="2" applyFont="1" applyFill="1" applyBorder="1" applyAlignment="1" applyProtection="1">
      <alignment horizontal="center" vertical="center" wrapText="1"/>
      <protection locked="0"/>
    </xf>
    <xf numFmtId="0" fontId="62" fillId="9" borderId="5" xfId="2" applyFont="1" applyFill="1" applyBorder="1" applyAlignment="1" applyProtection="1">
      <alignment horizontal="center" vertical="center" wrapText="1"/>
      <protection locked="0"/>
    </xf>
    <xf numFmtId="0" fontId="62" fillId="9" borderId="6" xfId="2" applyFont="1" applyFill="1" applyBorder="1" applyAlignment="1" applyProtection="1">
      <alignment horizontal="center" vertical="center" wrapText="1"/>
      <protection locked="0"/>
    </xf>
    <xf numFmtId="11" fontId="6" fillId="9" borderId="16" xfId="0" applyNumberFormat="1" applyFont="1" applyFill="1" applyBorder="1" applyAlignment="1" applyProtection="1">
      <alignment horizontal="center" vertical="top" wrapText="1"/>
      <protection locked="0"/>
    </xf>
    <xf numFmtId="0" fontId="6" fillId="0" borderId="17" xfId="0" applyFont="1" applyBorder="1" applyAlignment="1">
      <alignment horizontal="center" vertical="top" wrapText="1"/>
    </xf>
    <xf numFmtId="11" fontId="29" fillId="9" borderId="16" xfId="0" applyNumberFormat="1" applyFont="1" applyFill="1" applyBorder="1" applyAlignment="1" applyProtection="1">
      <alignment horizontal="center" vertical="center"/>
      <protection locked="0"/>
    </xf>
    <xf numFmtId="11" fontId="29" fillId="9" borderId="17" xfId="0" applyNumberFormat="1" applyFont="1" applyFill="1" applyBorder="1" applyAlignment="1" applyProtection="1">
      <alignment horizontal="center" vertical="center"/>
      <protection locked="0"/>
    </xf>
    <xf numFmtId="11" fontId="29" fillId="9" borderId="3" xfId="0" applyNumberFormat="1" applyFont="1" applyFill="1" applyBorder="1" applyAlignment="1" applyProtection="1">
      <alignment horizontal="center" vertical="center"/>
      <protection locked="0"/>
    </xf>
    <xf numFmtId="0" fontId="72" fillId="3" borderId="3" xfId="2" applyFont="1" applyFill="1" applyBorder="1" applyAlignment="1">
      <alignment horizontal="center" vertical="center" wrapText="1"/>
    </xf>
    <xf numFmtId="0" fontId="72" fillId="3" borderId="12" xfId="2" applyFont="1" applyFill="1" applyBorder="1" applyAlignment="1">
      <alignment horizontal="center" vertical="center" wrapText="1"/>
    </xf>
    <xf numFmtId="0" fontId="28" fillId="3" borderId="5" xfId="2" applyFont="1" applyFill="1" applyBorder="1" applyAlignment="1">
      <alignment horizontal="center" vertical="center" wrapText="1"/>
    </xf>
    <xf numFmtId="0" fontId="62" fillId="3" borderId="7" xfId="2" applyFont="1" applyFill="1" applyBorder="1" applyAlignment="1">
      <alignment horizontal="center" vertical="center" wrapText="1"/>
    </xf>
    <xf numFmtId="0" fontId="62" fillId="3" borderId="9" xfId="2" applyFont="1" applyFill="1" applyBorder="1" applyAlignment="1">
      <alignment horizontal="center" vertical="center" wrapText="1"/>
    </xf>
    <xf numFmtId="0" fontId="62" fillId="3" borderId="10" xfId="2" applyFont="1" applyFill="1" applyBorder="1" applyAlignment="1">
      <alignment horizontal="center" vertical="center" wrapText="1"/>
    </xf>
    <xf numFmtId="0" fontId="62" fillId="3" borderId="11" xfId="2" applyFont="1" applyFill="1" applyBorder="1" applyAlignment="1">
      <alignment horizontal="center" vertical="center" wrapText="1"/>
    </xf>
    <xf numFmtId="0" fontId="62" fillId="3" borderId="12" xfId="2" applyFont="1" applyFill="1" applyBorder="1" applyAlignment="1">
      <alignment horizontal="center" vertical="center" wrapText="1"/>
    </xf>
    <xf numFmtId="0" fontId="62" fillId="3" borderId="18" xfId="2" applyFont="1" applyFill="1" applyBorder="1" applyAlignment="1">
      <alignment horizontal="center" vertical="center" wrapText="1"/>
    </xf>
    <xf numFmtId="0" fontId="29" fillId="0" borderId="0" xfId="2" applyFont="1" applyAlignment="1">
      <alignment horizontal="left" vertical="center" wrapText="1"/>
    </xf>
    <xf numFmtId="0" fontId="27" fillId="0" borderId="0" xfId="0" applyFont="1" applyAlignment="1">
      <alignment horizontal="justify" vertical="top"/>
    </xf>
    <xf numFmtId="0" fontId="12" fillId="0" borderId="2" xfId="2" applyFont="1" applyBorder="1" applyAlignment="1">
      <alignment horizontal="left" vertical="center" wrapText="1"/>
    </xf>
    <xf numFmtId="0" fontId="29" fillId="0" borderId="31" xfId="0" applyFont="1" applyBorder="1" applyAlignment="1">
      <alignment horizontal="left"/>
    </xf>
    <xf numFmtId="0" fontId="29" fillId="0" borderId="32" xfId="0" applyFont="1" applyBorder="1" applyAlignment="1">
      <alignment horizontal="left"/>
    </xf>
    <xf numFmtId="0" fontId="29" fillId="0" borderId="33" xfId="0" applyFont="1" applyBorder="1" applyAlignment="1">
      <alignment horizontal="left"/>
    </xf>
    <xf numFmtId="0" fontId="29" fillId="0" borderId="35" xfId="0" applyFont="1" applyBorder="1" applyAlignment="1">
      <alignment horizontal="left"/>
    </xf>
    <xf numFmtId="0" fontId="29" fillId="0" borderId="29" xfId="0" applyFont="1" applyBorder="1" applyAlignment="1">
      <alignment horizontal="left"/>
    </xf>
    <xf numFmtId="0" fontId="29" fillId="0" borderId="30" xfId="0" applyFont="1" applyBorder="1" applyAlignment="1">
      <alignment horizontal="left"/>
    </xf>
    <xf numFmtId="0" fontId="29" fillId="0" borderId="0" xfId="0" applyFont="1" applyAlignment="1">
      <alignment horizontal="left" vertical="top" wrapText="1"/>
    </xf>
    <xf numFmtId="0" fontId="29" fillId="0" borderId="0" xfId="0" applyFont="1" applyAlignment="1">
      <alignment horizontal="left" vertical="top"/>
    </xf>
    <xf numFmtId="0" fontId="27" fillId="9" borderId="5" xfId="2" applyFont="1" applyFill="1" applyBorder="1" applyAlignment="1" applyProtection="1">
      <alignment horizontal="center" vertical="center" wrapText="1"/>
      <protection locked="0"/>
    </xf>
    <xf numFmtId="0" fontId="27" fillId="9" borderId="6" xfId="2" applyFont="1" applyFill="1" applyBorder="1" applyAlignment="1" applyProtection="1">
      <alignment horizontal="center" vertical="center" wrapText="1"/>
      <protection locked="0"/>
    </xf>
    <xf numFmtId="0" fontId="27" fillId="9" borderId="9" xfId="2" applyFont="1" applyFill="1" applyBorder="1" applyAlignment="1" applyProtection="1">
      <alignment horizontal="center" vertical="center" wrapText="1"/>
      <protection locked="0"/>
    </xf>
    <xf numFmtId="0" fontId="27" fillId="9" borderId="11" xfId="2" applyFont="1" applyFill="1" applyBorder="1" applyAlignment="1" applyProtection="1">
      <alignment horizontal="center" vertical="center" wrapText="1"/>
      <protection locked="0"/>
    </xf>
    <xf numFmtId="0" fontId="29" fillId="0" borderId="0" xfId="0" applyFont="1" applyAlignment="1">
      <alignment horizontal="left" vertical="center" wrapText="1"/>
    </xf>
    <xf numFmtId="0" fontId="27" fillId="0" borderId="0" xfId="0" applyFont="1" applyAlignment="1">
      <alignment horizontal="left" vertical="top" wrapText="1"/>
    </xf>
    <xf numFmtId="43" fontId="30" fillId="8" borderId="4" xfId="5" applyFont="1" applyFill="1" applyBorder="1" applyAlignment="1">
      <alignment horizontal="center" vertical="center" wrapText="1"/>
    </xf>
    <xf numFmtId="43" fontId="30" fillId="8" borderId="5" xfId="5" applyFont="1" applyFill="1" applyBorder="1" applyAlignment="1">
      <alignment horizontal="center" vertical="center" wrapText="1"/>
    </xf>
    <xf numFmtId="43" fontId="30" fillId="8" borderId="6" xfId="5" applyFont="1" applyFill="1" applyBorder="1" applyAlignment="1">
      <alignment horizontal="center" vertical="center" wrapText="1"/>
    </xf>
    <xf numFmtId="0" fontId="12" fillId="0" borderId="5" xfId="2" applyFont="1" applyBorder="1" applyAlignment="1">
      <alignment horizontal="left" vertical="center" wrapText="1"/>
    </xf>
  </cellXfs>
  <cellStyles count="10">
    <cellStyle name="Bad" xfId="6" builtinId="27"/>
    <cellStyle name="Comma" xfId="5" builtinId="3"/>
    <cellStyle name="Hyperlink" xfId="8" builtinId="8"/>
    <cellStyle name="Link 2" xfId="3" xr:uid="{00000000-0005-0000-0000-000000000000}"/>
    <cellStyle name="Neutral" xfId="7" builtinId="28"/>
    <cellStyle name="Normal" xfId="0" builtinId="0"/>
    <cellStyle name="Notiz 2" xfId="9" xr:uid="{76FA66C9-60F7-4331-9341-9D29D9EA6B08}"/>
    <cellStyle name="Standard 2" xfId="4" xr:uid="{B7640991-5521-4B4D-B761-28588DC2835E}"/>
    <cellStyle name="ハイパーリンク_CBS-070115-AppForm" xfId="1" xr:uid="{00000000-0005-0000-0000-000003000000}"/>
    <cellStyle name="標準_Copy of compound info sheet(MSKCC)" xfId="2" xr:uid="{00000000-0005-0000-0000-000004000000}"/>
  </cellStyles>
  <dxfs count="20">
    <dxf>
      <font>
        <condense val="0"/>
        <extend val="0"/>
        <color indexed="9"/>
      </font>
    </dxf>
    <dxf>
      <font>
        <condense val="0"/>
        <extend val="0"/>
        <color indexed="9"/>
      </font>
    </dxf>
    <dxf>
      <font>
        <color rgb="FF9C0006"/>
      </font>
      <fill>
        <patternFill>
          <bgColor rgb="FFFFC7CE"/>
        </patternFill>
      </fill>
    </dxf>
    <dxf>
      <font>
        <color rgb="FF9C0006"/>
      </font>
      <fill>
        <patternFill>
          <bgColor rgb="FFFFC7CE"/>
        </patternFill>
      </fill>
    </dxf>
    <dxf>
      <font>
        <condense val="0"/>
        <extend val="0"/>
        <color indexed="9"/>
      </font>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s>
  <tableStyles count="0" defaultTableStyle="TableStyleMedium2" defaultPivotStyle="PivotStyleLight16"/>
  <colors>
    <mruColors>
      <color rgb="FFC6E0B4"/>
      <color rgb="FFA6CEB3"/>
      <color rgb="FFCCECFF"/>
      <color rgb="FFFFCCFF"/>
      <color rgb="FFFF99FF"/>
      <color rgb="FFFF66FF"/>
      <color rgb="FF067C4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190500</xdr:colOff>
      <xdr:row>1</xdr:row>
      <xdr:rowOff>259543</xdr:rowOff>
    </xdr:from>
    <xdr:to>
      <xdr:col>10</xdr:col>
      <xdr:colOff>693593</xdr:colOff>
      <xdr:row>5</xdr:row>
      <xdr:rowOff>27216</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29" y="649614"/>
          <a:ext cx="3297093" cy="9288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381001</xdr:colOff>
      <xdr:row>1</xdr:row>
      <xdr:rowOff>19048</xdr:rowOff>
    </xdr:from>
    <xdr:to>
      <xdr:col>5</xdr:col>
      <xdr:colOff>710047</xdr:colOff>
      <xdr:row>4</xdr:row>
      <xdr:rowOff>121998</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1326092" y="174912"/>
          <a:ext cx="3619500" cy="778359"/>
        </a:xfrm>
        <a:prstGeom prst="rect">
          <a:avLst/>
        </a:prstGeom>
      </xdr:spPr>
    </xdr:pic>
    <xdr:clientData/>
  </xdr:twoCellAnchor>
  <xdr:twoCellAnchor editAs="oneCell">
    <xdr:from>
      <xdr:col>2</xdr:col>
      <xdr:colOff>730250</xdr:colOff>
      <xdr:row>19</xdr:row>
      <xdr:rowOff>1</xdr:rowOff>
    </xdr:from>
    <xdr:to>
      <xdr:col>6</xdr:col>
      <xdr:colOff>68541</xdr:colOff>
      <xdr:row>27</xdr:row>
      <xdr:rowOff>83417</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1675341" y="4191001"/>
          <a:ext cx="3422207" cy="2476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1248064</xdr:colOff>
      <xdr:row>2</xdr:row>
      <xdr:rowOff>25457</xdr:rowOff>
    </xdr:from>
    <xdr:to>
      <xdr:col>10</xdr:col>
      <xdr:colOff>371474</xdr:colOff>
      <xdr:row>4</xdr:row>
      <xdr:rowOff>238701</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1164" y="1066857"/>
          <a:ext cx="3190585" cy="7942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620278</xdr:colOff>
      <xdr:row>1</xdr:row>
      <xdr:rowOff>259542</xdr:rowOff>
    </xdr:from>
    <xdr:to>
      <xdr:col>9</xdr:col>
      <xdr:colOff>391390</xdr:colOff>
      <xdr:row>4</xdr:row>
      <xdr:rowOff>191654</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7328" y="646892"/>
          <a:ext cx="3743615" cy="7913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415635</xdr:colOff>
      <xdr:row>2</xdr:row>
      <xdr:rowOff>28632</xdr:rowOff>
    </xdr:from>
    <xdr:to>
      <xdr:col>10</xdr:col>
      <xdr:colOff>107949</xdr:colOff>
      <xdr:row>4</xdr:row>
      <xdr:rowOff>235526</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5135" y="1063682"/>
          <a:ext cx="3676939" cy="7879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415635</xdr:colOff>
      <xdr:row>2</xdr:row>
      <xdr:rowOff>28632</xdr:rowOff>
    </xdr:from>
    <xdr:to>
      <xdr:col>10</xdr:col>
      <xdr:colOff>104774</xdr:colOff>
      <xdr:row>4</xdr:row>
      <xdr:rowOff>238701</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5135" y="1063682"/>
          <a:ext cx="3676939" cy="7879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415635</xdr:colOff>
      <xdr:row>2</xdr:row>
      <xdr:rowOff>28632</xdr:rowOff>
    </xdr:from>
    <xdr:to>
      <xdr:col>9</xdr:col>
      <xdr:colOff>638463</xdr:colOff>
      <xdr:row>4</xdr:row>
      <xdr:rowOff>235526</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8310" y="1063682"/>
          <a:ext cx="3683289" cy="79426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415635</xdr:colOff>
      <xdr:row>2</xdr:row>
      <xdr:rowOff>28632</xdr:rowOff>
    </xdr:from>
    <xdr:to>
      <xdr:col>10</xdr:col>
      <xdr:colOff>1002145</xdr:colOff>
      <xdr:row>4</xdr:row>
      <xdr:rowOff>235526</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56460" y="1063682"/>
          <a:ext cx="3670878" cy="79426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415635</xdr:colOff>
      <xdr:row>2</xdr:row>
      <xdr:rowOff>28632</xdr:rowOff>
    </xdr:from>
    <xdr:to>
      <xdr:col>10</xdr:col>
      <xdr:colOff>998970</xdr:colOff>
      <xdr:row>4</xdr:row>
      <xdr:rowOff>238701</xdr:rowOff>
    </xdr:to>
    <xdr:pic>
      <xdr:nvPicPr>
        <xdr:cNvPr id="2" name="Grafi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13885" y="1063682"/>
          <a:ext cx="3672610" cy="78474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4F2167-E335-4F51-B6B9-8DBC56784429}" name="please_select_your_panel" displayName="please_select_your_panel" ref="A41:A42" totalsRowShown="0" headerRowDxfId="19" dataDxfId="18">
  <autoFilter ref="A41:A42" xr:uid="{DA4F2167-E335-4F51-B6B9-8DBC56784429}"/>
  <tableColumns count="1">
    <tableColumn id="1" xr3:uid="{4056BEDF-CF80-4D4E-A5FE-BC57686AF47A}" name="please_select_your_panel" dataDxfId="17"/>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1468D06-04AA-434B-B23B-6E5FA0FA0C1E}" name="Wild_Type" displayName="Wild_Type" ref="B41:B45" totalsRowShown="0" headerRowDxfId="16" dataDxfId="15">
  <autoFilter ref="B41:B45" xr:uid="{F1468D06-04AA-434B-B23B-6E5FA0FA0C1E}"/>
  <tableColumns count="1">
    <tableColumn id="1" xr3:uid="{C8412B82-1C25-4D43-AECC-795397A6F457}" name="Wild_Type" dataDxfId="1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67CAB58-26B1-4AFA-AF18-D446E5EA8F08}" name="Wild_Type_plus_mutants" displayName="Wild_Type_plus_mutants" ref="C41:C44" totalsRowShown="0" headerRowDxfId="13" dataDxfId="12">
  <autoFilter ref="C41:C44" xr:uid="{267CAB58-26B1-4AFA-AF18-D446E5EA8F08}"/>
  <tableColumns count="1">
    <tableColumn id="1" xr3:uid="{11D769E9-5D88-4C2D-8702-B020D736BAE8}" name="Wild_Type_plus_mutants" dataDxfId="11"/>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D46C22F-AF99-4B7E-A14B-FF59C97FBA15}" name="Wild_Type_plus_mutants_plus_lipid_kinases" displayName="Wild_Type_plus_mutants_plus_lipid_kinases" ref="D41:D44" totalsRowShown="0" headerRowDxfId="10" dataDxfId="9">
  <autoFilter ref="D41:D44" xr:uid="{1D46C22F-AF99-4B7E-A14B-FF59C97FBA15}"/>
  <tableColumns count="1">
    <tableColumn id="1" xr3:uid="{D31D2C6E-D845-4691-B079-BD1186B375E5}" name="Wild_Type_plus_mutants_plus_lipid_kinases" dataDxfId="8"/>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8DC9592-CB89-49C1-AB70-43B2D45DBCCD}" name="Wild_Type_plus_lipid_kinases" displayName="Wild_Type_plus_lipid_kinases" ref="E41:E44" totalsRowShown="0" headerRowDxfId="7" dataDxfId="6">
  <autoFilter ref="E41:E44" xr:uid="{B8DC9592-CB89-49C1-AB70-43B2D45DBCCD}"/>
  <tableColumns count="1">
    <tableColumn id="1" xr3:uid="{FE4F8DFD-EE08-480E-8382-4CC4F94EEB6B}" name="Wild_Type_plus_lipid_kinases" dataDxfId="5"/>
  </tableColumns>
  <tableStyleInfo name="TableStyleMedium9"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G-FRDE-BP-ShipmentAddress@reactionbiology.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E7B27-99C5-454E-AF91-15858036030F}">
  <sheetPr codeName="Tabelle2"/>
  <dimension ref="A1:K17"/>
  <sheetViews>
    <sheetView tabSelected="1" zoomScaleNormal="100" workbookViewId="0">
      <selection activeCell="B21" sqref="B21"/>
    </sheetView>
  </sheetViews>
  <sheetFormatPr baseColWidth="10" defaultRowHeight="13" x14ac:dyDescent="0.15"/>
  <cols>
    <col min="1" max="1" width="34" customWidth="1"/>
    <col min="2" max="2" width="23.5" customWidth="1"/>
    <col min="3" max="3" width="26.33203125" customWidth="1"/>
    <col min="4" max="4" width="22.1640625" customWidth="1"/>
    <col min="5" max="5" width="25.1640625" customWidth="1"/>
    <col min="6" max="7" width="12.5" customWidth="1"/>
    <col min="8" max="8" width="11.1640625" customWidth="1"/>
    <col min="9" max="9" width="13.5" customWidth="1"/>
    <col min="10" max="10" width="15.33203125" customWidth="1"/>
    <col min="11" max="11" width="10.83203125" customWidth="1"/>
  </cols>
  <sheetData>
    <row r="1" spans="1:11" ht="31" thickBot="1" x14ac:dyDescent="0.2">
      <c r="A1" s="98" t="s">
        <v>1207</v>
      </c>
      <c r="B1" s="99"/>
      <c r="C1" s="189" t="s">
        <v>25</v>
      </c>
      <c r="D1" s="189"/>
      <c r="E1" s="189"/>
      <c r="F1" s="189"/>
      <c r="G1" s="189"/>
      <c r="H1" s="189"/>
      <c r="I1" s="189"/>
      <c r="J1" s="99"/>
      <c r="K1" s="100"/>
    </row>
    <row r="2" spans="1:11" ht="23" x14ac:dyDescent="0.15">
      <c r="A2" s="53" t="s">
        <v>70</v>
      </c>
      <c r="B2" s="19"/>
      <c r="C2" s="19"/>
      <c r="D2" s="19"/>
      <c r="E2" s="19"/>
      <c r="F2" s="20"/>
      <c r="G2" s="20"/>
      <c r="H2" s="14"/>
      <c r="I2" s="14"/>
      <c r="J2" s="14"/>
      <c r="K2" s="14"/>
    </row>
    <row r="3" spans="1:11" ht="23" x14ac:dyDescent="0.2">
      <c r="A3" s="55" t="s">
        <v>77</v>
      </c>
      <c r="B3" s="25"/>
      <c r="C3" s="25"/>
      <c r="D3" s="25"/>
      <c r="E3" s="25"/>
      <c r="F3" s="25"/>
      <c r="G3" s="25"/>
      <c r="H3" s="16"/>
      <c r="I3" s="16"/>
      <c r="J3" s="16"/>
      <c r="K3" s="16"/>
    </row>
    <row r="4" spans="1:11" ht="23" x14ac:dyDescent="0.2">
      <c r="A4" s="25"/>
      <c r="B4" s="25"/>
      <c r="C4" s="25"/>
      <c r="D4" s="25"/>
      <c r="E4" s="25"/>
      <c r="F4" s="25"/>
      <c r="G4" s="25"/>
      <c r="H4" s="16"/>
      <c r="I4" s="16"/>
      <c r="J4" s="16"/>
      <c r="K4" s="16"/>
    </row>
    <row r="5" spans="1:11" ht="23" x14ac:dyDescent="0.15">
      <c r="A5" s="25" t="s">
        <v>71</v>
      </c>
      <c r="B5" s="25"/>
      <c r="C5" s="25"/>
      <c r="D5" s="25"/>
      <c r="E5" s="25"/>
      <c r="F5" s="25"/>
      <c r="G5" s="25"/>
      <c r="H5" s="25"/>
      <c r="I5" s="17"/>
      <c r="J5" s="17"/>
      <c r="K5" s="17"/>
    </row>
    <row r="6" spans="1:11" ht="23" x14ac:dyDescent="0.15">
      <c r="A6" s="25" t="s">
        <v>72</v>
      </c>
      <c r="B6" s="25"/>
      <c r="C6" s="25"/>
      <c r="D6" s="25"/>
      <c r="E6" s="25"/>
      <c r="F6" s="25"/>
      <c r="G6" s="25"/>
      <c r="H6" s="25"/>
      <c r="I6" s="17"/>
      <c r="J6" s="17"/>
      <c r="K6" s="17"/>
    </row>
    <row r="7" spans="1:11" ht="23" x14ac:dyDescent="0.15">
      <c r="A7" s="25" t="s">
        <v>73</v>
      </c>
      <c r="B7" s="25"/>
      <c r="C7" s="25"/>
      <c r="D7" s="25"/>
      <c r="E7" s="25"/>
      <c r="F7" s="25"/>
      <c r="G7" s="25"/>
      <c r="H7" s="25"/>
      <c r="I7" s="17"/>
      <c r="J7" s="17"/>
      <c r="K7" s="17"/>
    </row>
    <row r="8" spans="1:11" ht="23" x14ac:dyDescent="0.15">
      <c r="A8" s="25" t="s">
        <v>74</v>
      </c>
      <c r="B8" s="25"/>
      <c r="C8" s="25"/>
      <c r="D8" s="25"/>
      <c r="E8" s="25"/>
      <c r="F8" s="25"/>
      <c r="G8" s="25"/>
      <c r="H8" s="25"/>
      <c r="I8" s="17"/>
      <c r="J8" s="17"/>
      <c r="K8" s="17"/>
    </row>
    <row r="9" spans="1:11" ht="23" x14ac:dyDescent="0.15">
      <c r="A9" s="25" t="s">
        <v>75</v>
      </c>
    </row>
    <row r="11" spans="1:11" ht="23" x14ac:dyDescent="0.15">
      <c r="A11" s="54" t="s">
        <v>76</v>
      </c>
    </row>
    <row r="12" spans="1:11" ht="23" x14ac:dyDescent="0.25">
      <c r="A12" s="57" t="s">
        <v>78</v>
      </c>
      <c r="B12" s="58"/>
      <c r="C12" s="58"/>
      <c r="D12" s="58"/>
    </row>
    <row r="13" spans="1:11" s="60" customFormat="1" ht="23" x14ac:dyDescent="0.25">
      <c r="A13" s="57" t="s">
        <v>79</v>
      </c>
    </row>
    <row r="14" spans="1:11" ht="23" x14ac:dyDescent="0.25">
      <c r="A14" s="57" t="s">
        <v>80</v>
      </c>
      <c r="B14" s="58"/>
      <c r="C14" s="58"/>
      <c r="D14" s="58"/>
      <c r="E14" s="58"/>
    </row>
    <row r="15" spans="1:11" ht="23" x14ac:dyDescent="0.15">
      <c r="A15" s="57" t="s">
        <v>81</v>
      </c>
    </row>
    <row r="16" spans="1:11" ht="23" x14ac:dyDescent="0.15">
      <c r="A16" s="57" t="s">
        <v>82</v>
      </c>
    </row>
    <row r="17" spans="1:1" ht="23" x14ac:dyDescent="0.15">
      <c r="A17" s="57" t="s">
        <v>83</v>
      </c>
    </row>
  </sheetData>
  <sheetProtection algorithmName="SHA-512" hashValue="mbnwkPKwR2JShGKgm8yJ8Z9gPInHEAoMU/94PAlcB023kCYk71YXBXWiGGrr10dtfFN1kt/CR45EOsEAmfVD1g==" saltValue="4QX6Lr0y1l58sVITV7ncUg==" spinCount="100000" sheet="1" objects="1" scenarios="1"/>
  <mergeCells count="1">
    <mergeCell ref="C1:I1"/>
  </mergeCells>
  <hyperlinks>
    <hyperlink ref="A11" location="'KINASE Screening'!A1" display="Biochemical Kinase Screening - Kinase Screening" xr:uid="{8E3C0F6B-F9F8-4170-97BA-E9B4C971CA50}"/>
    <hyperlink ref="A3" location="'Compound preparation'!A1" display="Compound preparation" xr:uid="{C9BD887F-745F-4FFE-91DB-A2E969DCC46E}"/>
    <hyperlink ref="A12:D12" location="'KINASE Selection'!A1" display="Biochemical Kinase Screening - Kinase Screening --&gt; Kinase Selection" xr:uid="{1BBCF1CC-483D-4E74-B09A-545EC1E6C28D}"/>
    <hyperlink ref="A13" location="'KINASE Panel Screening'!A1" display="Biochemical Kinase Screening - Kinase Panel Screening" xr:uid="{43249DB6-1D37-4CB0-8F2E-CEDBAFAF4766}"/>
    <hyperlink ref="A14:E14" location="'CDK, LK, Mutant IC50-Profiler'!A1" display="Biochemical Kinase Screening - CDK, Lipid Kinase, and Mutant IC50-Profiler" xr:uid="{A77C2CC9-E6CF-41D5-A4B0-5BA5CDC775BF}"/>
    <hyperlink ref="A15" location="'KINASE Finder'!A1" display="Biochemical Kinase Screening - Kinase Finder" xr:uid="{E4E44B19-388D-4DE1-BB71-2755A4E923CB}"/>
    <hyperlink ref="A16" location="'KINASE Finder Hit Confirmation'!A1" display="Biochemical Kinase Screening - Kinase Finder Hit Conformation" xr:uid="{1BB94D21-A218-4A02-BD9A-504033C5F284}"/>
    <hyperlink ref="A17" location="'SUBSTRATE Finder'!A1" display="Biochemical Kinase Screening - Substrate Finder" xr:uid="{808D6E5B-7256-48F4-953C-F98DDD868292}"/>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F94B6-04E1-4AB4-A63B-3CDB67C50E62}">
  <sheetPr codeName="Tabelle3">
    <tabColor indexed="10"/>
  </sheetPr>
  <dimension ref="A1:E112"/>
  <sheetViews>
    <sheetView topLeftCell="A72" workbookViewId="0">
      <selection activeCell="A117" sqref="A117"/>
    </sheetView>
  </sheetViews>
  <sheetFormatPr baseColWidth="10" defaultRowHeight="13" x14ac:dyDescent="0.15"/>
  <cols>
    <col min="1" max="1" width="50.33203125" bestFit="1" customWidth="1"/>
    <col min="2" max="2" width="48.1640625" bestFit="1" customWidth="1"/>
    <col min="3" max="3" width="25.6640625" bestFit="1" customWidth="1"/>
    <col min="4" max="4" width="42" bestFit="1" customWidth="1"/>
    <col min="5" max="5" width="29.5" bestFit="1" customWidth="1"/>
  </cols>
  <sheetData>
    <row r="1" spans="1:1" ht="16" x14ac:dyDescent="0.15">
      <c r="A1" s="144" t="s">
        <v>1155</v>
      </c>
    </row>
    <row r="2" spans="1:1" ht="16" x14ac:dyDescent="0.15">
      <c r="A2" s="145" t="s">
        <v>100</v>
      </c>
    </row>
    <row r="3" spans="1:1" x14ac:dyDescent="0.15">
      <c r="A3" s="4" t="s">
        <v>1137</v>
      </c>
    </row>
    <row r="4" spans="1:1" x14ac:dyDescent="0.15">
      <c r="A4" s="4" t="s">
        <v>105</v>
      </c>
    </row>
    <row r="5" spans="1:1" x14ac:dyDescent="0.15">
      <c r="A5" s="4" t="s">
        <v>106</v>
      </c>
    </row>
    <row r="6" spans="1:1" x14ac:dyDescent="0.15">
      <c r="A6" s="4" t="s">
        <v>107</v>
      </c>
    </row>
    <row r="7" spans="1:1" x14ac:dyDescent="0.15">
      <c r="A7" s="4" t="s">
        <v>108</v>
      </c>
    </row>
    <row r="8" spans="1:1" x14ac:dyDescent="0.15">
      <c r="A8" s="4" t="s">
        <v>109</v>
      </c>
    </row>
    <row r="10" spans="1:1" ht="16" x14ac:dyDescent="0.15">
      <c r="A10" s="145" t="s">
        <v>168</v>
      </c>
    </row>
    <row r="11" spans="1:1" x14ac:dyDescent="0.15">
      <c r="A11" s="4" t="s">
        <v>1185</v>
      </c>
    </row>
    <row r="12" spans="1:1" x14ac:dyDescent="0.15">
      <c r="A12" s="4" t="s">
        <v>113</v>
      </c>
    </row>
    <row r="13" spans="1:1" x14ac:dyDescent="0.15">
      <c r="A13" s="4" t="s">
        <v>109</v>
      </c>
    </row>
    <row r="14" spans="1:1" x14ac:dyDescent="0.15">
      <c r="A14" s="4"/>
    </row>
    <row r="15" spans="1:1" ht="16" x14ac:dyDescent="0.15">
      <c r="A15" s="145" t="s">
        <v>110</v>
      </c>
    </row>
    <row r="16" spans="1:1" x14ac:dyDescent="0.15">
      <c r="A16" s="148" t="s">
        <v>1142</v>
      </c>
    </row>
    <row r="17" spans="1:1" x14ac:dyDescent="0.15">
      <c r="A17" s="148" t="s">
        <v>1143</v>
      </c>
    </row>
    <row r="18" spans="1:1" x14ac:dyDescent="0.15">
      <c r="A18" s="148" t="s">
        <v>1146</v>
      </c>
    </row>
    <row r="19" spans="1:1" x14ac:dyDescent="0.15">
      <c r="A19" s="148" t="s">
        <v>1151</v>
      </c>
    </row>
    <row r="20" spans="1:1" x14ac:dyDescent="0.15">
      <c r="A20" s="148" t="s">
        <v>1144</v>
      </c>
    </row>
    <row r="21" spans="1:1" x14ac:dyDescent="0.15">
      <c r="A21" s="148" t="s">
        <v>1150</v>
      </c>
    </row>
    <row r="22" spans="1:1" x14ac:dyDescent="0.15">
      <c r="A22" s="148" t="s">
        <v>1169</v>
      </c>
    </row>
    <row r="23" spans="1:1" x14ac:dyDescent="0.15">
      <c r="A23" s="148" t="s">
        <v>1148</v>
      </c>
    </row>
    <row r="24" spans="1:1" x14ac:dyDescent="0.15">
      <c r="A24" s="148" t="s">
        <v>1145</v>
      </c>
    </row>
    <row r="25" spans="1:1" x14ac:dyDescent="0.15">
      <c r="A25" s="148" t="s">
        <v>1131</v>
      </c>
    </row>
    <row r="26" spans="1:1" x14ac:dyDescent="0.15">
      <c r="A26" s="148" t="s">
        <v>1152</v>
      </c>
    </row>
    <row r="27" spans="1:1" x14ac:dyDescent="0.15">
      <c r="A27" s="148" t="s">
        <v>1130</v>
      </c>
    </row>
    <row r="28" spans="1:1" ht="16" x14ac:dyDescent="0.15">
      <c r="A28" s="145" t="s">
        <v>1167</v>
      </c>
    </row>
    <row r="29" spans="1:1" x14ac:dyDescent="0.15">
      <c r="A29" s="147">
        <v>1E-4</v>
      </c>
    </row>
    <row r="30" spans="1:1" x14ac:dyDescent="0.15">
      <c r="A30" s="147">
        <v>3.0000000000000001E-5</v>
      </c>
    </row>
    <row r="31" spans="1:1" x14ac:dyDescent="0.15">
      <c r="A31" s="147">
        <v>1.0000000000000001E-5</v>
      </c>
    </row>
    <row r="32" spans="1:1" x14ac:dyDescent="0.15">
      <c r="A32" s="148" t="s">
        <v>1168</v>
      </c>
    </row>
    <row r="33" spans="1:5" x14ac:dyDescent="0.15">
      <c r="A33" s="4"/>
    </row>
    <row r="34" spans="1:5" ht="16" x14ac:dyDescent="0.15">
      <c r="A34" s="144" t="s">
        <v>1170</v>
      </c>
    </row>
    <row r="35" spans="1:5" ht="16" x14ac:dyDescent="0.15">
      <c r="A35" s="145" t="s">
        <v>1156</v>
      </c>
    </row>
    <row r="36" spans="1:5" x14ac:dyDescent="0.15">
      <c r="A36" s="4" t="s">
        <v>176</v>
      </c>
    </row>
    <row r="37" spans="1:5" x14ac:dyDescent="0.15">
      <c r="A37" s="4" t="s">
        <v>177</v>
      </c>
    </row>
    <row r="38" spans="1:5" x14ac:dyDescent="0.15">
      <c r="A38" s="4" t="s">
        <v>178</v>
      </c>
    </row>
    <row r="39" spans="1:5" x14ac:dyDescent="0.15">
      <c r="A39" s="4" t="s">
        <v>179</v>
      </c>
    </row>
    <row r="41" spans="1:5" x14ac:dyDescent="0.15">
      <c r="A41" s="148" t="s">
        <v>1171</v>
      </c>
      <c r="B41" s="148" t="s">
        <v>176</v>
      </c>
      <c r="C41" s="148" t="s">
        <v>177</v>
      </c>
      <c r="D41" s="148" t="s">
        <v>178</v>
      </c>
      <c r="E41" s="148" t="s">
        <v>179</v>
      </c>
    </row>
    <row r="42" spans="1:5" x14ac:dyDescent="0.15">
      <c r="A42" s="148"/>
      <c r="B42" s="148"/>
      <c r="C42" s="148"/>
      <c r="D42" s="148"/>
      <c r="E42" s="148"/>
    </row>
    <row r="43" spans="1:5" x14ac:dyDescent="0.15">
      <c r="A43" s="148"/>
      <c r="B43" s="148" t="s">
        <v>1172</v>
      </c>
      <c r="C43" s="148" t="s">
        <v>1172</v>
      </c>
      <c r="D43" s="148" t="s">
        <v>1172</v>
      </c>
      <c r="E43" s="148" t="s">
        <v>1172</v>
      </c>
    </row>
    <row r="44" spans="1:5" x14ac:dyDescent="0.15">
      <c r="A44" s="148"/>
      <c r="B44" s="148" t="s">
        <v>1173</v>
      </c>
      <c r="C44" s="148" t="s">
        <v>1173</v>
      </c>
      <c r="D44" s="148" t="s">
        <v>1173</v>
      </c>
      <c r="E44" s="148" t="s">
        <v>1173</v>
      </c>
    </row>
    <row r="45" spans="1:5" x14ac:dyDescent="0.15">
      <c r="A45" s="148"/>
      <c r="B45" s="148" t="s">
        <v>1174</v>
      </c>
      <c r="C45" s="148"/>
      <c r="D45" s="148"/>
      <c r="E45" s="148"/>
    </row>
    <row r="46" spans="1:5" x14ac:dyDescent="0.15">
      <c r="A46" s="4"/>
    </row>
    <row r="47" spans="1:5" ht="16" x14ac:dyDescent="0.15">
      <c r="A47" s="145" t="s">
        <v>1175</v>
      </c>
    </row>
    <row r="48" spans="1:5" x14ac:dyDescent="0.15">
      <c r="A48" s="149" t="s">
        <v>1176</v>
      </c>
    </row>
    <row r="49" spans="1:1" x14ac:dyDescent="0.15">
      <c r="A49" s="149" t="s">
        <v>1177</v>
      </c>
    </row>
    <row r="50" spans="1:1" x14ac:dyDescent="0.15">
      <c r="A50" s="149" t="s">
        <v>1178</v>
      </c>
    </row>
    <row r="51" spans="1:1" x14ac:dyDescent="0.15">
      <c r="A51" s="149" t="s">
        <v>1179</v>
      </c>
    </row>
    <row r="52" spans="1:1" x14ac:dyDescent="0.15">
      <c r="A52" s="149" t="s">
        <v>1180</v>
      </c>
    </row>
    <row r="53" spans="1:1" x14ac:dyDescent="0.15">
      <c r="A53" s="4"/>
    </row>
    <row r="54" spans="1:1" ht="16" x14ac:dyDescent="0.15">
      <c r="A54" s="145" t="s">
        <v>1181</v>
      </c>
    </row>
    <row r="55" spans="1:1" x14ac:dyDescent="0.15">
      <c r="A55" s="148">
        <v>335</v>
      </c>
    </row>
    <row r="56" spans="1:1" x14ac:dyDescent="0.15">
      <c r="A56" s="148"/>
    </row>
    <row r="57" spans="1:1" x14ac:dyDescent="0.15">
      <c r="A57" s="148" t="s">
        <v>1182</v>
      </c>
    </row>
    <row r="58" spans="1:1" x14ac:dyDescent="0.15">
      <c r="A58" s="149" t="s">
        <v>1183</v>
      </c>
    </row>
    <row r="59" spans="1:1" x14ac:dyDescent="0.15">
      <c r="A59" s="4"/>
    </row>
    <row r="60" spans="1:1" x14ac:dyDescent="0.15">
      <c r="A60" s="4"/>
    </row>
    <row r="61" spans="1:1" ht="16" x14ac:dyDescent="0.15">
      <c r="A61" s="144" t="s">
        <v>1160</v>
      </c>
    </row>
    <row r="62" spans="1:1" ht="16" x14ac:dyDescent="0.15">
      <c r="A62" s="146" t="s">
        <v>1161</v>
      </c>
    </row>
    <row r="63" spans="1:1" x14ac:dyDescent="0.15">
      <c r="A63" s="4" t="s">
        <v>1194</v>
      </c>
    </row>
    <row r="64" spans="1:1" x14ac:dyDescent="0.15">
      <c r="A64" s="4" t="s">
        <v>1195</v>
      </c>
    </row>
    <row r="65" spans="1:1" x14ac:dyDescent="0.15">
      <c r="A65" s="4" t="s">
        <v>1196</v>
      </c>
    </row>
    <row r="66" spans="1:1" x14ac:dyDescent="0.15">
      <c r="A66" s="4"/>
    </row>
    <row r="67" spans="1:1" x14ac:dyDescent="0.15">
      <c r="A67" s="4"/>
    </row>
    <row r="68" spans="1:1" ht="16" x14ac:dyDescent="0.15">
      <c r="A68" s="144" t="s">
        <v>1166</v>
      </c>
    </row>
    <row r="69" spans="1:1" ht="16" x14ac:dyDescent="0.15">
      <c r="A69" s="146" t="s">
        <v>1162</v>
      </c>
    </row>
    <row r="70" spans="1:1" x14ac:dyDescent="0.15">
      <c r="A70" s="4" t="s">
        <v>1043</v>
      </c>
    </row>
    <row r="71" spans="1:1" x14ac:dyDescent="0.15">
      <c r="A71" s="4" t="s">
        <v>1044</v>
      </c>
    </row>
    <row r="72" spans="1:1" x14ac:dyDescent="0.15">
      <c r="A72" s="4"/>
    </row>
    <row r="73" spans="1:1" ht="16" x14ac:dyDescent="0.15">
      <c r="A73" s="146" t="s">
        <v>1163</v>
      </c>
    </row>
    <row r="74" spans="1:1" x14ac:dyDescent="0.15">
      <c r="A74" s="4" t="s">
        <v>1051</v>
      </c>
    </row>
    <row r="75" spans="1:1" x14ac:dyDescent="0.15">
      <c r="A75" s="4" t="s">
        <v>1052</v>
      </c>
    </row>
    <row r="76" spans="1:1" x14ac:dyDescent="0.15">
      <c r="A76" s="4" t="s">
        <v>1090</v>
      </c>
    </row>
    <row r="79" spans="1:1" ht="16" x14ac:dyDescent="0.15">
      <c r="A79" s="144" t="s">
        <v>1164</v>
      </c>
    </row>
    <row r="80" spans="1:1" ht="16" x14ac:dyDescent="0.15">
      <c r="A80" s="146" t="s">
        <v>1165</v>
      </c>
    </row>
    <row r="81" spans="1:1" x14ac:dyDescent="0.15">
      <c r="A81" s="4" t="s">
        <v>1109</v>
      </c>
    </row>
    <row r="82" spans="1:1" x14ac:dyDescent="0.15">
      <c r="A82" s="4" t="s">
        <v>1110</v>
      </c>
    </row>
    <row r="83" spans="1:1" x14ac:dyDescent="0.15">
      <c r="A83" s="4" t="s">
        <v>1111</v>
      </c>
    </row>
    <row r="84" spans="1:1" x14ac:dyDescent="0.15">
      <c r="A84" s="4" t="s">
        <v>1112</v>
      </c>
    </row>
    <row r="85" spans="1:1" x14ac:dyDescent="0.15">
      <c r="A85" s="4" t="s">
        <v>1113</v>
      </c>
    </row>
    <row r="88" spans="1:1" ht="16" x14ac:dyDescent="0.15">
      <c r="A88" s="144" t="s">
        <v>1157</v>
      </c>
    </row>
    <row r="89" spans="1:1" ht="16" x14ac:dyDescent="0.15">
      <c r="A89" s="146" t="s">
        <v>1158</v>
      </c>
    </row>
    <row r="90" spans="1:1" x14ac:dyDescent="0.15">
      <c r="A90" s="4" t="s">
        <v>1122</v>
      </c>
    </row>
    <row r="91" spans="1:1" x14ac:dyDescent="0.15">
      <c r="A91" s="4" t="s">
        <v>1123</v>
      </c>
    </row>
    <row r="92" spans="1:1" x14ac:dyDescent="0.15">
      <c r="A92" s="4" t="s">
        <v>1124</v>
      </c>
    </row>
    <row r="93" spans="1:1" x14ac:dyDescent="0.15">
      <c r="A93" s="4" t="s">
        <v>1125</v>
      </c>
    </row>
    <row r="94" spans="1:1" x14ac:dyDescent="0.15">
      <c r="A94" s="4" t="s">
        <v>1126</v>
      </c>
    </row>
    <row r="95" spans="1:1" x14ac:dyDescent="0.15">
      <c r="A95" s="4" t="s">
        <v>1127</v>
      </c>
    </row>
    <row r="96" spans="1:1" x14ac:dyDescent="0.15">
      <c r="A96" s="4" t="s">
        <v>1128</v>
      </c>
    </row>
    <row r="97" spans="1:1" x14ac:dyDescent="0.15">
      <c r="A97" s="4" t="s">
        <v>1129</v>
      </c>
    </row>
    <row r="99" spans="1:1" ht="16" x14ac:dyDescent="0.15">
      <c r="A99" s="146" t="s">
        <v>1159</v>
      </c>
    </row>
    <row r="100" spans="1:1" x14ac:dyDescent="0.15">
      <c r="A100" s="4" t="s">
        <v>1130</v>
      </c>
    </row>
    <row r="101" spans="1:1" x14ac:dyDescent="0.15">
      <c r="A101" s="4" t="s">
        <v>1131</v>
      </c>
    </row>
    <row r="102" spans="1:1" x14ac:dyDescent="0.15">
      <c r="A102" s="4" t="s">
        <v>1132</v>
      </c>
    </row>
    <row r="103" spans="1:1" x14ac:dyDescent="0.15">
      <c r="A103" t="s">
        <v>1133</v>
      </c>
    </row>
    <row r="104" spans="1:1" x14ac:dyDescent="0.15">
      <c r="A104" t="s">
        <v>1134</v>
      </c>
    </row>
    <row r="105" spans="1:1" x14ac:dyDescent="0.15">
      <c r="A105" s="4" t="s">
        <v>1135</v>
      </c>
    </row>
    <row r="106" spans="1:1" x14ac:dyDescent="0.15">
      <c r="A106" s="4" t="s">
        <v>1136</v>
      </c>
    </row>
    <row r="109" spans="1:1" ht="16" x14ac:dyDescent="0.15">
      <c r="A109" s="144" t="s">
        <v>1201</v>
      </c>
    </row>
    <row r="110" spans="1:1" ht="16" x14ac:dyDescent="0.15">
      <c r="A110" s="146" t="s">
        <v>1202</v>
      </c>
    </row>
    <row r="111" spans="1:1" x14ac:dyDescent="0.15">
      <c r="A111" s="4" t="s">
        <v>1199</v>
      </c>
    </row>
    <row r="112" spans="1:1" x14ac:dyDescent="0.15">
      <c r="A112" s="4" t="s">
        <v>1200</v>
      </c>
    </row>
  </sheetData>
  <sheetProtection algorithmName="SHA-512" hashValue="Y1eL061OOtKXs23jCD6bxJ/aOkpwp30rz6bZt91xhuPPlkn3xhMMi4+r5LnmuOW6n+l86QSbEIv3ZPNbulWwdA==" saltValue="JVca29ZxkP2lRKzqkmohPg==" spinCount="100000" sheet="1" autoFilter="0"/>
  <pageMargins left="0.7" right="0.7" top="0.78740157499999996" bottom="0.78740157499999996" header="0.3" footer="0.3"/>
  <tableParts count="5">
    <tablePart r:id="rId1"/>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E46D7-6B30-40C3-9849-0D8848449E8B}">
  <sheetPr codeName="Tabelle4">
    <pageSetUpPr fitToPage="1"/>
  </sheetPr>
  <dimension ref="A1:K52"/>
  <sheetViews>
    <sheetView view="pageBreakPreview" zoomScaleNormal="70" zoomScaleSheetLayoutView="100" workbookViewId="0">
      <selection activeCell="I1" sqref="I1"/>
    </sheetView>
  </sheetViews>
  <sheetFormatPr baseColWidth="10" defaultColWidth="11.5" defaultRowHeight="13" x14ac:dyDescent="0.15"/>
  <cols>
    <col min="1" max="1" width="39.1640625" style="28" customWidth="1"/>
    <col min="2" max="2" width="106.83203125" style="29" customWidth="1"/>
    <col min="3" max="3" width="16.83203125" style="29" bestFit="1" customWidth="1"/>
    <col min="4" max="4" width="19" style="29" customWidth="1"/>
    <col min="5" max="16384" width="11.5" style="29"/>
  </cols>
  <sheetData>
    <row r="1" spans="1:7" ht="12.75" customHeight="1" x14ac:dyDescent="0.15"/>
    <row r="2" spans="1:7" ht="17" customHeight="1" x14ac:dyDescent="0.15">
      <c r="A2" s="192" t="s">
        <v>27</v>
      </c>
      <c r="B2" s="193"/>
    </row>
    <row r="3" spans="1:7" ht="17" customHeight="1" x14ac:dyDescent="0.15">
      <c r="A3" s="190"/>
      <c r="B3" s="191"/>
    </row>
    <row r="4" spans="1:7" ht="17" customHeight="1" x14ac:dyDescent="0.15">
      <c r="A4" s="190" t="s">
        <v>30</v>
      </c>
      <c r="B4" s="191"/>
    </row>
    <row r="5" spans="1:7" ht="17" customHeight="1" x14ac:dyDescent="0.15">
      <c r="A5" s="190" t="s">
        <v>32</v>
      </c>
      <c r="B5" s="191"/>
    </row>
    <row r="6" spans="1:7" ht="17" customHeight="1" x14ac:dyDescent="0.15">
      <c r="A6" s="30" t="s">
        <v>34</v>
      </c>
      <c r="B6" s="31" t="s">
        <v>35</v>
      </c>
    </row>
    <row r="7" spans="1:7" ht="15" customHeight="1" x14ac:dyDescent="0.2">
      <c r="A7" s="194" t="s">
        <v>36</v>
      </c>
      <c r="B7" s="195"/>
      <c r="C7" s="202" t="s">
        <v>28</v>
      </c>
      <c r="D7" s="202"/>
      <c r="E7" s="202"/>
      <c r="F7" s="202"/>
      <c r="G7" s="202"/>
    </row>
    <row r="8" spans="1:7" ht="17" customHeight="1" x14ac:dyDescent="0.2">
      <c r="A8" s="196" t="s">
        <v>38</v>
      </c>
      <c r="B8" s="197"/>
      <c r="C8" s="203" t="s">
        <v>29</v>
      </c>
      <c r="D8" s="203"/>
      <c r="E8" s="203"/>
      <c r="F8" s="203"/>
      <c r="G8" s="203"/>
    </row>
    <row r="9" spans="1:7" ht="17" customHeight="1" x14ac:dyDescent="0.2">
      <c r="A9" s="32"/>
      <c r="C9" s="204" t="s">
        <v>31</v>
      </c>
      <c r="D9" s="204"/>
      <c r="E9" s="204"/>
      <c r="F9" s="204"/>
      <c r="G9" s="204"/>
    </row>
    <row r="10" spans="1:7" ht="17" customHeight="1" x14ac:dyDescent="0.2">
      <c r="A10" s="101" t="s">
        <v>39</v>
      </c>
      <c r="B10" s="102"/>
      <c r="C10" s="204" t="s">
        <v>33</v>
      </c>
      <c r="D10" s="204"/>
      <c r="E10" s="204"/>
      <c r="F10" s="204"/>
      <c r="G10" s="204"/>
    </row>
    <row r="11" spans="1:7" ht="16" x14ac:dyDescent="0.2">
      <c r="A11" s="33"/>
      <c r="C11" s="103"/>
      <c r="D11" s="103"/>
      <c r="E11" s="104"/>
      <c r="F11" s="104"/>
      <c r="G11" s="104"/>
    </row>
    <row r="12" spans="1:7" ht="17" customHeight="1" x14ac:dyDescent="0.2">
      <c r="A12" s="33"/>
      <c r="C12" s="203" t="s">
        <v>37</v>
      </c>
      <c r="D12" s="203"/>
      <c r="E12" s="203"/>
      <c r="F12" s="203"/>
      <c r="G12" s="203"/>
    </row>
    <row r="13" spans="1:7" ht="17" customHeight="1" x14ac:dyDescent="0.25">
      <c r="A13" s="105" t="s">
        <v>40</v>
      </c>
    </row>
    <row r="14" spans="1:7" ht="17" customHeight="1" x14ac:dyDescent="0.15">
      <c r="A14" s="34" t="s">
        <v>41</v>
      </c>
      <c r="C14" s="35"/>
    </row>
    <row r="15" spans="1:7" ht="17" customHeight="1" x14ac:dyDescent="0.15">
      <c r="A15" s="32"/>
    </row>
    <row r="16" spans="1:7" ht="17" customHeight="1" x14ac:dyDescent="0.15">
      <c r="A16" s="32"/>
    </row>
    <row r="17" spans="1:10" ht="17" customHeight="1" x14ac:dyDescent="0.15">
      <c r="A17" s="192" t="s">
        <v>42</v>
      </c>
      <c r="B17" s="193"/>
    </row>
    <row r="18" spans="1:10" ht="17" customHeight="1" x14ac:dyDescent="0.15">
      <c r="A18" s="190"/>
      <c r="B18" s="191"/>
    </row>
    <row r="19" spans="1:10" ht="32.25" customHeight="1" x14ac:dyDescent="0.15">
      <c r="A19" s="190" t="s">
        <v>43</v>
      </c>
      <c r="B19" s="191"/>
      <c r="D19" s="36" t="s">
        <v>44</v>
      </c>
    </row>
    <row r="20" spans="1:10" ht="33.75" customHeight="1" x14ac:dyDescent="0.15">
      <c r="A20" s="190" t="s">
        <v>45</v>
      </c>
      <c r="B20" s="198"/>
      <c r="H20" s="36"/>
    </row>
    <row r="21" spans="1:10" ht="17" customHeight="1" x14ac:dyDescent="0.15">
      <c r="A21" s="198"/>
      <c r="B21" s="191"/>
      <c r="D21" s="37"/>
      <c r="E21" s="38"/>
      <c r="F21" s="38"/>
      <c r="G21" s="38"/>
      <c r="H21" s="37"/>
      <c r="I21" s="38"/>
    </row>
    <row r="22" spans="1:10" ht="47.25" customHeight="1" x14ac:dyDescent="0.15">
      <c r="A22" s="190" t="s">
        <v>46</v>
      </c>
      <c r="B22" s="191"/>
    </row>
    <row r="23" spans="1:10" ht="17" customHeight="1" x14ac:dyDescent="0.15">
      <c r="A23" s="32"/>
    </row>
    <row r="24" spans="1:10" ht="17" customHeight="1" x14ac:dyDescent="0.15">
      <c r="A24" s="192" t="s">
        <v>47</v>
      </c>
      <c r="B24" s="193"/>
    </row>
    <row r="25" spans="1:10" ht="17" customHeight="1" x14ac:dyDescent="0.15">
      <c r="A25" s="199"/>
      <c r="B25" s="191"/>
    </row>
    <row r="26" spans="1:10" ht="17" customHeight="1" x14ac:dyDescent="0.15">
      <c r="A26" s="190" t="s">
        <v>48</v>
      </c>
      <c r="B26" s="191"/>
    </row>
    <row r="27" spans="1:10" ht="17" customHeight="1" x14ac:dyDescent="0.15">
      <c r="A27" s="190" t="s">
        <v>49</v>
      </c>
      <c r="B27" s="191"/>
    </row>
    <row r="28" spans="1:10" ht="22.5" customHeight="1" x14ac:dyDescent="0.15">
      <c r="A28" s="190" t="s">
        <v>50</v>
      </c>
      <c r="B28" s="191"/>
      <c r="C28" s="39"/>
      <c r="D28" s="39"/>
      <c r="E28" s="39"/>
      <c r="F28" s="39"/>
      <c r="G28" s="39"/>
      <c r="H28" s="39"/>
      <c r="I28" s="39"/>
      <c r="J28" s="39"/>
    </row>
    <row r="29" spans="1:10" ht="17" customHeight="1" x14ac:dyDescent="0.15">
      <c r="A29" s="190" t="s">
        <v>51</v>
      </c>
      <c r="B29" s="191"/>
    </row>
    <row r="30" spans="1:10" ht="17" customHeight="1" x14ac:dyDescent="0.15">
      <c r="A30" s="190" t="s">
        <v>52</v>
      </c>
      <c r="B30" s="191"/>
    </row>
    <row r="31" spans="1:10" ht="17" customHeight="1" x14ac:dyDescent="0.15">
      <c r="A31" s="198"/>
      <c r="B31" s="191"/>
    </row>
    <row r="32" spans="1:10" ht="33" customHeight="1" x14ac:dyDescent="0.15">
      <c r="A32" s="200" t="s">
        <v>53</v>
      </c>
      <c r="B32" s="198"/>
    </row>
    <row r="33" spans="1:11" ht="17" customHeight="1" x14ac:dyDescent="0.15">
      <c r="A33" s="190"/>
      <c r="B33" s="191"/>
    </row>
    <row r="34" spans="1:11" ht="17" customHeight="1" x14ac:dyDescent="0.15">
      <c r="A34" s="201" t="s">
        <v>54</v>
      </c>
      <c r="B34" s="193"/>
    </row>
    <row r="35" spans="1:11" x14ac:dyDescent="0.15">
      <c r="A35" s="190" t="s">
        <v>55</v>
      </c>
      <c r="B35" s="191"/>
    </row>
    <row r="36" spans="1:11" ht="34" customHeight="1" x14ac:dyDescent="0.15">
      <c r="A36" s="190" t="s">
        <v>56</v>
      </c>
      <c r="B36" s="191"/>
    </row>
    <row r="37" spans="1:11" x14ac:dyDescent="0.15">
      <c r="A37" s="190" t="s">
        <v>57</v>
      </c>
      <c r="B37" s="191"/>
    </row>
    <row r="38" spans="1:11" x14ac:dyDescent="0.15">
      <c r="A38" s="190" t="s">
        <v>58</v>
      </c>
      <c r="B38" s="191"/>
    </row>
    <row r="39" spans="1:11" ht="15.5" customHeight="1" x14ac:dyDescent="0.15"/>
    <row r="40" spans="1:11" ht="19" x14ac:dyDescent="0.25">
      <c r="A40" s="105" t="s">
        <v>59</v>
      </c>
      <c r="B40" s="45"/>
    </row>
    <row r="41" spans="1:11" ht="16" x14ac:dyDescent="0.15">
      <c r="A41" s="46" t="s">
        <v>60</v>
      </c>
      <c r="B41" s="33"/>
    </row>
    <row r="42" spans="1:11" ht="16" x14ac:dyDescent="0.15">
      <c r="A42" s="46" t="s">
        <v>61</v>
      </c>
      <c r="B42" s="33"/>
    </row>
    <row r="43" spans="1:11" ht="16" x14ac:dyDescent="0.15">
      <c r="A43" s="47" t="s">
        <v>62</v>
      </c>
      <c r="B43" s="33"/>
    </row>
    <row r="44" spans="1:11" ht="16" x14ac:dyDescent="0.15">
      <c r="A44" s="46" t="s">
        <v>63</v>
      </c>
      <c r="B44" s="33"/>
    </row>
    <row r="45" spans="1:11" ht="16" x14ac:dyDescent="0.15">
      <c r="A45" s="46" t="s">
        <v>64</v>
      </c>
      <c r="B45" s="33"/>
      <c r="K45" s="41"/>
    </row>
    <row r="46" spans="1:11" ht="18" x14ac:dyDescent="0.15">
      <c r="A46" s="40"/>
      <c r="B46" s="40"/>
    </row>
    <row r="47" spans="1:11" ht="19" x14ac:dyDescent="0.25">
      <c r="A47" s="105" t="s">
        <v>65</v>
      </c>
      <c r="B47" s="40"/>
    </row>
    <row r="48" spans="1:11" ht="16" x14ac:dyDescent="0.15">
      <c r="A48" s="48" t="s">
        <v>66</v>
      </c>
      <c r="B48" s="49"/>
    </row>
    <row r="49" spans="1:3" ht="16" x14ac:dyDescent="0.15">
      <c r="A49" s="46" t="s">
        <v>67</v>
      </c>
      <c r="B49" s="50"/>
      <c r="C49" s="42"/>
    </row>
    <row r="50" spans="1:3" ht="16" x14ac:dyDescent="0.15">
      <c r="A50" s="46" t="s">
        <v>68</v>
      </c>
      <c r="B50" s="51"/>
      <c r="C50" s="43"/>
    </row>
    <row r="51" spans="1:3" ht="16" x14ac:dyDescent="0.15">
      <c r="A51" s="46" t="s">
        <v>69</v>
      </c>
      <c r="B51" s="52"/>
      <c r="C51" s="42"/>
    </row>
    <row r="52" spans="1:3" x14ac:dyDescent="0.15">
      <c r="A52" s="29"/>
      <c r="B52" s="44"/>
      <c r="C52" s="42"/>
    </row>
  </sheetData>
  <sheetProtection algorithmName="SHA-512" hashValue="n+ETtTFtHuSuBKADUDxNRSkdLYMaspyWG+jCyUqDs9Qv3nDZwM7hYF5WYEXk7Wu3xlF/Ncyo31xwgf6aN6mdHg==" saltValue="ve2YhntYLBNYsOpB8dEosw==" spinCount="100000" sheet="1" objects="1" scenarios="1"/>
  <mergeCells count="32">
    <mergeCell ref="C7:G7"/>
    <mergeCell ref="C8:G8"/>
    <mergeCell ref="C9:G9"/>
    <mergeCell ref="C10:G10"/>
    <mergeCell ref="C12:G12"/>
    <mergeCell ref="A38:B38"/>
    <mergeCell ref="A32:B32"/>
    <mergeCell ref="A33:B33"/>
    <mergeCell ref="A34:B34"/>
    <mergeCell ref="A35:B35"/>
    <mergeCell ref="A36:B36"/>
    <mergeCell ref="A37:B37"/>
    <mergeCell ref="A31:B31"/>
    <mergeCell ref="A19:B19"/>
    <mergeCell ref="A20:B20"/>
    <mergeCell ref="A21:B21"/>
    <mergeCell ref="A22:B22"/>
    <mergeCell ref="A24:B24"/>
    <mergeCell ref="A25:B25"/>
    <mergeCell ref="A26:B26"/>
    <mergeCell ref="A27:B27"/>
    <mergeCell ref="A28:B28"/>
    <mergeCell ref="A29:B29"/>
    <mergeCell ref="A30:B30"/>
    <mergeCell ref="A18:B18"/>
    <mergeCell ref="A2:B2"/>
    <mergeCell ref="A3:B3"/>
    <mergeCell ref="A4:B4"/>
    <mergeCell ref="A5:B5"/>
    <mergeCell ref="A7:B7"/>
    <mergeCell ref="A8:B8"/>
    <mergeCell ref="A17:B17"/>
  </mergeCells>
  <hyperlinks>
    <hyperlink ref="B6" r:id="rId1" xr:uid="{FDF85827-DE7A-41D0-BCCC-7B26AF7CCAA7}"/>
  </hyperlinks>
  <pageMargins left="0.7" right="0.7" top="0.78740157499999996" bottom="0.78740157499999996" header="0.3" footer="0.3"/>
  <pageSetup paperSize="9" scale="51"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8B3BC-1B21-495B-986B-FD74C1CF59BE}">
  <sheetPr codeName="Tabelle1">
    <tabColor indexed="10"/>
    <pageSetUpPr fitToPage="1"/>
  </sheetPr>
  <dimension ref="A1:Q83"/>
  <sheetViews>
    <sheetView showGridLines="0" view="pageBreakPreview" zoomScale="75" zoomScaleNormal="80" zoomScaleSheetLayoutView="75" zoomScalePageLayoutView="70" workbookViewId="0">
      <selection activeCell="A8" sqref="A8:C8"/>
    </sheetView>
  </sheetViews>
  <sheetFormatPr baseColWidth="10" defaultColWidth="0" defaultRowHeight="12" x14ac:dyDescent="0.15"/>
  <cols>
    <col min="1" max="1" width="7" style="1" customWidth="1"/>
    <col min="2" max="2" width="23.5" style="1" customWidth="1"/>
    <col min="3" max="3" width="21.5" style="1" customWidth="1"/>
    <col min="4" max="4" width="22.1640625" style="1" customWidth="1"/>
    <col min="5" max="5" width="25.1640625" style="1" customWidth="1"/>
    <col min="6" max="7" width="12.5" style="1" customWidth="1"/>
    <col min="8" max="8" width="24.5" style="1" customWidth="1"/>
    <col min="9" max="9" width="17.1640625" style="1" customWidth="1"/>
    <col min="10" max="10" width="19.33203125" style="1" bestFit="1" customWidth="1"/>
    <col min="11" max="11" width="18.1640625" style="1" customWidth="1"/>
    <col min="12" max="12" width="9.1640625" style="1" customWidth="1"/>
    <col min="13" max="13" width="10.83203125" style="1" hidden="1" customWidth="1"/>
    <col min="14" max="16384" width="9.1640625" style="1" hidden="1"/>
  </cols>
  <sheetData>
    <row r="1" spans="1:16" s="13" customFormat="1" ht="58.5" customHeight="1" thickBot="1" x14ac:dyDescent="0.2">
      <c r="A1" s="98"/>
      <c r="B1" s="99"/>
      <c r="C1" s="207" t="s">
        <v>164</v>
      </c>
      <c r="D1" s="189"/>
      <c r="E1" s="189"/>
      <c r="F1" s="189"/>
      <c r="G1" s="189"/>
      <c r="H1" s="189"/>
      <c r="I1" s="189"/>
      <c r="J1" s="99"/>
      <c r="K1" s="100"/>
      <c r="L1" s="1"/>
    </row>
    <row r="2" spans="1:16" ht="23" x14ac:dyDescent="0.15">
      <c r="A2" s="26" t="s">
        <v>0</v>
      </c>
      <c r="B2" s="19"/>
      <c r="C2" s="19"/>
      <c r="D2" s="19"/>
      <c r="E2" s="19"/>
      <c r="F2" s="20"/>
      <c r="G2" s="20"/>
      <c r="H2" s="14"/>
      <c r="I2" s="14"/>
      <c r="J2" s="14"/>
      <c r="K2" s="14"/>
      <c r="M2" s="2"/>
      <c r="N2" s="2"/>
      <c r="O2" s="2"/>
      <c r="P2" s="2"/>
    </row>
    <row r="3" spans="1:16" ht="23" x14ac:dyDescent="0.2">
      <c r="A3" s="25" t="s">
        <v>1</v>
      </c>
      <c r="B3" s="25"/>
      <c r="C3" s="25"/>
      <c r="D3" s="25"/>
      <c r="E3" s="25"/>
      <c r="F3" s="25"/>
      <c r="G3" s="25"/>
      <c r="H3" s="16"/>
      <c r="I3" s="16"/>
      <c r="J3" s="16"/>
      <c r="K3" s="16"/>
      <c r="L3" s="15"/>
      <c r="M3" s="2"/>
      <c r="N3" s="2"/>
      <c r="O3" s="2"/>
      <c r="P3" s="2"/>
    </row>
    <row r="4" spans="1:16" ht="23" x14ac:dyDescent="0.15">
      <c r="A4" s="25" t="s">
        <v>26</v>
      </c>
      <c r="B4" s="25"/>
      <c r="C4" s="25"/>
      <c r="D4" s="25"/>
      <c r="E4" s="25"/>
      <c r="F4" s="25"/>
      <c r="G4" s="25"/>
      <c r="H4" s="25"/>
      <c r="I4" s="17"/>
      <c r="J4" s="17"/>
      <c r="K4" s="17"/>
      <c r="L4" s="15"/>
      <c r="M4" s="2"/>
      <c r="N4" s="2"/>
      <c r="O4" s="2"/>
      <c r="P4" s="2"/>
    </row>
    <row r="5" spans="1:16" ht="23" x14ac:dyDescent="0.15">
      <c r="A5" s="25" t="s">
        <v>1203</v>
      </c>
      <c r="B5" s="25"/>
      <c r="C5" s="25"/>
      <c r="D5" s="25"/>
      <c r="E5" s="25"/>
      <c r="F5" s="25"/>
      <c r="G5" s="25"/>
      <c r="H5" s="25"/>
      <c r="I5" s="17"/>
      <c r="J5" s="17"/>
      <c r="K5" s="17"/>
      <c r="L5" s="15"/>
      <c r="M5" s="2"/>
      <c r="N5" s="2"/>
      <c r="O5" s="2"/>
      <c r="P5" s="2"/>
    </row>
    <row r="6" spans="1:16" ht="23" x14ac:dyDescent="0.15">
      <c r="A6" s="25" t="s">
        <v>1218</v>
      </c>
      <c r="B6" s="25"/>
      <c r="C6" s="25"/>
      <c r="D6" s="25"/>
      <c r="E6" s="25"/>
      <c r="F6" s="25"/>
      <c r="G6" s="25"/>
      <c r="H6" s="25"/>
      <c r="I6" s="17"/>
      <c r="J6" s="17"/>
      <c r="K6" s="17"/>
      <c r="L6" s="15"/>
      <c r="M6" s="2"/>
      <c r="N6" s="2"/>
      <c r="O6" s="2"/>
      <c r="P6" s="2"/>
    </row>
    <row r="7" spans="1:16" ht="23" x14ac:dyDescent="0.15">
      <c r="A7" s="25" t="s">
        <v>1219</v>
      </c>
      <c r="B7" s="25"/>
      <c r="C7" s="25"/>
      <c r="D7" s="25"/>
      <c r="E7" s="25"/>
      <c r="F7" s="25"/>
      <c r="G7" s="25"/>
      <c r="H7" s="25"/>
      <c r="I7" s="17"/>
      <c r="J7" s="17"/>
      <c r="K7" s="17"/>
      <c r="L7" s="15"/>
      <c r="M7" s="2"/>
      <c r="N7" s="2"/>
      <c r="O7" s="2"/>
      <c r="P7" s="2"/>
    </row>
    <row r="8" spans="1:16" ht="28.5" customHeight="1" thickBot="1" x14ac:dyDescent="0.3">
      <c r="A8" s="216" t="s">
        <v>1186</v>
      </c>
      <c r="B8" s="216"/>
      <c r="C8" s="216"/>
      <c r="E8" s="21"/>
      <c r="F8" s="21"/>
      <c r="G8" s="21"/>
      <c r="H8" s="16"/>
      <c r="I8" s="16"/>
      <c r="J8" s="16"/>
      <c r="K8" s="16"/>
      <c r="L8" s="15"/>
      <c r="M8" s="2"/>
      <c r="N8" s="2"/>
      <c r="O8" s="2"/>
      <c r="P8" s="2"/>
    </row>
    <row r="9" spans="1:16" ht="58.5" customHeight="1" thickTop="1" thickBot="1" x14ac:dyDescent="0.2">
      <c r="A9" s="213" t="s">
        <v>2</v>
      </c>
      <c r="B9" s="214"/>
      <c r="C9" s="214"/>
      <c r="D9" s="214"/>
      <c r="E9" s="214"/>
      <c r="F9" s="214"/>
      <c r="G9" s="214"/>
      <c r="H9" s="214"/>
      <c r="I9" s="214"/>
      <c r="J9" s="214"/>
      <c r="K9" s="215"/>
      <c r="L9" s="15"/>
      <c r="M9" s="2"/>
      <c r="N9" s="2"/>
      <c r="O9" s="2"/>
      <c r="P9" s="2"/>
    </row>
    <row r="10" spans="1:16" customFormat="1" ht="35.5" customHeight="1" thickTop="1" x14ac:dyDescent="0.15">
      <c r="A10" s="208" t="s">
        <v>3</v>
      </c>
      <c r="B10" s="208"/>
      <c r="C10" s="210" t="s">
        <v>1188</v>
      </c>
      <c r="D10" s="211"/>
      <c r="E10" s="211"/>
      <c r="F10" s="211"/>
      <c r="G10" s="211"/>
      <c r="H10" s="211"/>
      <c r="I10" s="211"/>
      <c r="J10" s="211"/>
      <c r="K10" s="212"/>
    </row>
    <row r="11" spans="1:16" customFormat="1" ht="79" customHeight="1" x14ac:dyDescent="0.15">
      <c r="A11" s="219" t="s">
        <v>84</v>
      </c>
      <c r="B11" s="219"/>
      <c r="C11" s="219"/>
      <c r="D11" s="219"/>
      <c r="E11" s="219"/>
      <c r="F11" s="219"/>
      <c r="G11" s="220" t="s">
        <v>173</v>
      </c>
      <c r="H11" s="221"/>
      <c r="I11" s="221"/>
      <c r="J11" s="221"/>
      <c r="K11" s="222"/>
    </row>
    <row r="12" spans="1:16" customFormat="1" ht="35.5" customHeight="1" x14ac:dyDescent="0.15">
      <c r="A12" s="208" t="s">
        <v>22</v>
      </c>
      <c r="B12" s="209"/>
      <c r="C12" s="217"/>
      <c r="D12" s="217"/>
      <c r="E12" s="217"/>
      <c r="F12" s="218"/>
      <c r="G12" s="223" t="s">
        <v>172</v>
      </c>
      <c r="H12" s="223"/>
      <c r="I12" s="27" t="s">
        <v>167</v>
      </c>
      <c r="J12" s="27" t="s">
        <v>114</v>
      </c>
      <c r="K12" s="27" t="s">
        <v>115</v>
      </c>
    </row>
    <row r="13" spans="1:16" customFormat="1" ht="35.5" customHeight="1" x14ac:dyDescent="0.15">
      <c r="A13" s="248" t="s">
        <v>85</v>
      </c>
      <c r="B13" s="249"/>
      <c r="C13" s="217"/>
      <c r="D13" s="217"/>
      <c r="E13" s="217"/>
      <c r="F13" s="218"/>
      <c r="G13" s="250" t="s">
        <v>116</v>
      </c>
      <c r="H13" s="250"/>
      <c r="I13" s="27" t="s">
        <v>174</v>
      </c>
      <c r="J13" s="27" t="s">
        <v>174</v>
      </c>
      <c r="K13" s="27" t="s">
        <v>174</v>
      </c>
    </row>
    <row r="14" spans="1:16" customFormat="1" ht="35.5" customHeight="1" x14ac:dyDescent="0.25">
      <c r="A14" s="248" t="s">
        <v>86</v>
      </c>
      <c r="B14" s="249"/>
      <c r="C14" s="217"/>
      <c r="D14" s="217"/>
      <c r="E14" s="217"/>
      <c r="F14" s="218"/>
      <c r="G14" s="231" t="s">
        <v>117</v>
      </c>
      <c r="H14" s="231"/>
      <c r="I14" s="64">
        <v>1E-4</v>
      </c>
      <c r="J14" s="64">
        <v>1.0000000000000001E-5</v>
      </c>
      <c r="K14" s="64">
        <v>9.9999999999999995E-7</v>
      </c>
    </row>
    <row r="15" spans="1:16" customFormat="1" ht="35.5" customHeight="1" x14ac:dyDescent="0.25">
      <c r="A15" s="248" t="s">
        <v>87</v>
      </c>
      <c r="B15" s="249"/>
      <c r="C15" s="217"/>
      <c r="D15" s="217"/>
      <c r="E15" s="217"/>
      <c r="F15" s="218"/>
      <c r="G15" s="231">
        <v>2</v>
      </c>
      <c r="H15" s="231"/>
      <c r="I15" s="64">
        <v>3.0000000000000001E-5</v>
      </c>
      <c r="J15" s="64">
        <v>3.0000000000000001E-6</v>
      </c>
      <c r="K15" s="64">
        <v>2.9999999999999999E-7</v>
      </c>
    </row>
    <row r="16" spans="1:16" customFormat="1" ht="35.5" customHeight="1" x14ac:dyDescent="0.25">
      <c r="A16" s="248" t="s">
        <v>88</v>
      </c>
      <c r="B16" s="249"/>
      <c r="C16" s="217"/>
      <c r="D16" s="217"/>
      <c r="E16" s="217"/>
      <c r="F16" s="218"/>
      <c r="G16" s="231">
        <v>3</v>
      </c>
      <c r="H16" s="231"/>
      <c r="I16" s="64">
        <v>1.0000000000000001E-5</v>
      </c>
      <c r="J16" s="64">
        <v>9.9999999999999995E-7</v>
      </c>
      <c r="K16" s="64">
        <v>9.9999999999999995E-8</v>
      </c>
    </row>
    <row r="17" spans="1:17" customFormat="1" ht="35.5" customHeight="1" x14ac:dyDescent="0.25">
      <c r="A17" s="248" t="s">
        <v>89</v>
      </c>
      <c r="B17" s="249"/>
      <c r="C17" s="217"/>
      <c r="D17" s="217"/>
      <c r="E17" s="217"/>
      <c r="F17" s="218"/>
      <c r="G17" s="231">
        <v>4</v>
      </c>
      <c r="H17" s="231"/>
      <c r="I17" s="64">
        <v>3.0000000000000001E-6</v>
      </c>
      <c r="J17" s="64">
        <v>2.9999999999999999E-7</v>
      </c>
      <c r="K17" s="64">
        <v>2.9999999999999997E-8</v>
      </c>
    </row>
    <row r="18" spans="1:17" customFormat="1" ht="35.5" customHeight="1" x14ac:dyDescent="0.25">
      <c r="A18" s="248" t="s">
        <v>90</v>
      </c>
      <c r="B18" s="249"/>
      <c r="C18" s="217"/>
      <c r="D18" s="217"/>
      <c r="E18" s="217"/>
      <c r="F18" s="218"/>
      <c r="G18" s="231">
        <v>5</v>
      </c>
      <c r="H18" s="231"/>
      <c r="I18" s="64">
        <v>9.9999999999999995E-7</v>
      </c>
      <c r="J18" s="64">
        <v>9.9999999999999995E-8</v>
      </c>
      <c r="K18" s="64">
        <v>1E-8</v>
      </c>
    </row>
    <row r="19" spans="1:17" customFormat="1" ht="35.5" customHeight="1" x14ac:dyDescent="0.25">
      <c r="A19" s="244" t="s">
        <v>91</v>
      </c>
      <c r="B19" s="245"/>
      <c r="C19" s="227"/>
      <c r="D19" s="228"/>
      <c r="E19" s="228"/>
      <c r="F19" s="228"/>
      <c r="G19" s="231">
        <v>6</v>
      </c>
      <c r="H19" s="231"/>
      <c r="I19" s="64">
        <v>2.9999999999999999E-7</v>
      </c>
      <c r="J19" s="64">
        <v>2.9999999999999997E-8</v>
      </c>
      <c r="K19" s="64">
        <v>3E-9</v>
      </c>
    </row>
    <row r="20" spans="1:17" customFormat="1" ht="35.5" customHeight="1" x14ac:dyDescent="0.25">
      <c r="A20" s="246"/>
      <c r="B20" s="247"/>
      <c r="C20" s="229"/>
      <c r="D20" s="230"/>
      <c r="E20" s="230"/>
      <c r="F20" s="230"/>
      <c r="G20" s="231">
        <v>7</v>
      </c>
      <c r="H20" s="231"/>
      <c r="I20" s="64">
        <v>9.9999999999999995E-8</v>
      </c>
      <c r="J20" s="64">
        <v>1E-8</v>
      </c>
      <c r="K20" s="64">
        <v>1.0000000000000001E-9</v>
      </c>
    </row>
    <row r="21" spans="1:17" customFormat="1" ht="35.5" customHeight="1" x14ac:dyDescent="0.25">
      <c r="A21" s="246"/>
      <c r="B21" s="247"/>
      <c r="C21" s="229"/>
      <c r="D21" s="230"/>
      <c r="E21" s="230"/>
      <c r="F21" s="230"/>
      <c r="G21" s="231">
        <v>8</v>
      </c>
      <c r="H21" s="231"/>
      <c r="I21" s="64">
        <v>2.9999999999999997E-8</v>
      </c>
      <c r="J21" s="64">
        <v>3E-9</v>
      </c>
      <c r="K21" s="64">
        <v>3E-10</v>
      </c>
    </row>
    <row r="22" spans="1:17" customFormat="1" ht="35.5" customHeight="1" x14ac:dyDescent="0.25">
      <c r="A22" s="246"/>
      <c r="B22" s="247"/>
      <c r="C22" s="229"/>
      <c r="D22" s="230"/>
      <c r="E22" s="230"/>
      <c r="F22" s="230"/>
      <c r="G22" s="231">
        <v>9</v>
      </c>
      <c r="H22" s="231"/>
      <c r="I22" s="64">
        <v>1E-8</v>
      </c>
      <c r="J22" s="64">
        <v>1.0000000000000001E-9</v>
      </c>
      <c r="K22" s="64">
        <v>1E-10</v>
      </c>
    </row>
    <row r="23" spans="1:17" customFormat="1" ht="30.5" customHeight="1" x14ac:dyDescent="0.25">
      <c r="A23" s="246"/>
      <c r="B23" s="247"/>
      <c r="C23" s="229"/>
      <c r="D23" s="230"/>
      <c r="E23" s="230"/>
      <c r="F23" s="230"/>
      <c r="G23" s="231">
        <v>10</v>
      </c>
      <c r="H23" s="231"/>
      <c r="I23" s="64">
        <v>3E-9</v>
      </c>
      <c r="J23" s="64">
        <v>3E-10</v>
      </c>
      <c r="K23" s="64">
        <v>3E-11</v>
      </c>
    </row>
    <row r="24" spans="1:17" customFormat="1" ht="25" customHeight="1" x14ac:dyDescent="0.15">
      <c r="A24" s="246"/>
      <c r="B24" s="247"/>
      <c r="C24" s="229"/>
      <c r="D24" s="230"/>
      <c r="E24" s="230"/>
      <c r="F24" s="230"/>
      <c r="G24" s="241" t="s">
        <v>118</v>
      </c>
      <c r="H24" s="242"/>
      <c r="I24" s="242"/>
      <c r="J24" s="242"/>
      <c r="K24" s="243"/>
    </row>
    <row r="25" spans="1:17" customFormat="1" ht="37" customHeight="1" x14ac:dyDescent="0.15">
      <c r="A25" s="238" t="s">
        <v>5</v>
      </c>
      <c r="B25" s="239"/>
      <c r="C25" s="239"/>
      <c r="D25" s="239"/>
      <c r="E25" s="239"/>
      <c r="F25" s="239"/>
      <c r="G25" s="239"/>
      <c r="H25" s="239"/>
      <c r="I25" s="239"/>
      <c r="J25" s="239"/>
      <c r="K25" s="240"/>
    </row>
    <row r="26" spans="1:17" ht="106.5" customHeight="1" x14ac:dyDescent="0.15">
      <c r="A26" s="235"/>
      <c r="B26" s="236"/>
      <c r="C26" s="235" t="s">
        <v>1198</v>
      </c>
      <c r="D26" s="236"/>
      <c r="E26" s="236"/>
      <c r="F26" s="236"/>
      <c r="G26" s="236"/>
      <c r="H26" s="170" t="str">
        <f>IF(OR(I29="please select",I29="other: please inquire"),"",IF(OR(I29="10 concentration IC50, singlicate",I29="one concentration, singlicate"),"min. Vol.: "&amp;ROUNDUP((('KINASE Selection'!K7+'KINASE Selection'!K471)/32),0)*100&amp;" µL","min. Vol. "&amp;ROUNDUP((('KINASE Selection'!K7+'KINASE Selection'!K471)/32),0)*200&amp;" µL"))</f>
        <v/>
      </c>
      <c r="I26" s="237" t="s">
        <v>99</v>
      </c>
      <c r="J26" s="237"/>
      <c r="K26" s="237"/>
      <c r="L26" s="7"/>
      <c r="M26" s="2"/>
      <c r="N26" s="2"/>
      <c r="O26" s="2"/>
    </row>
    <row r="27" spans="1:17" ht="81" customHeight="1" x14ac:dyDescent="0.15">
      <c r="A27" s="106" t="s">
        <v>6</v>
      </c>
      <c r="B27" s="106" t="s">
        <v>7</v>
      </c>
      <c r="C27" s="106" t="s">
        <v>93</v>
      </c>
      <c r="D27" s="232" t="s">
        <v>95</v>
      </c>
      <c r="E27" s="233"/>
      <c r="F27" s="234" t="s">
        <v>96</v>
      </c>
      <c r="G27" s="234"/>
      <c r="H27" s="234"/>
      <c r="I27" s="107" t="s">
        <v>100</v>
      </c>
      <c r="J27" s="108" t="s">
        <v>102</v>
      </c>
      <c r="K27" s="107" t="s">
        <v>101</v>
      </c>
      <c r="L27" s="2"/>
      <c r="M27" s="2"/>
      <c r="N27" s="2"/>
      <c r="O27" s="2"/>
      <c r="P27" s="4"/>
      <c r="Q27" s="3"/>
    </row>
    <row r="28" spans="1:17" ht="135.75" customHeight="1" x14ac:dyDescent="0.15">
      <c r="A28" s="22"/>
      <c r="B28" s="22" t="s">
        <v>8</v>
      </c>
      <c r="C28" s="22" t="s">
        <v>92</v>
      </c>
      <c r="D28" s="24" t="s">
        <v>11</v>
      </c>
      <c r="E28" s="24" t="s">
        <v>1215</v>
      </c>
      <c r="F28" s="22" t="s">
        <v>1217</v>
      </c>
      <c r="G28" s="22" t="s">
        <v>1208</v>
      </c>
      <c r="H28" s="24" t="s">
        <v>1216</v>
      </c>
      <c r="I28" s="24" t="s">
        <v>103</v>
      </c>
      <c r="J28" s="24" t="s">
        <v>9</v>
      </c>
      <c r="K28" s="24" t="s">
        <v>104</v>
      </c>
      <c r="L28" s="2"/>
      <c r="M28" s="2"/>
      <c r="P28" s="4"/>
      <c r="Q28" s="3"/>
    </row>
    <row r="29" spans="1:17" s="6" customFormat="1" ht="24.75" customHeight="1" x14ac:dyDescent="0.15">
      <c r="A29" s="23">
        <v>1</v>
      </c>
      <c r="B29" s="115"/>
      <c r="C29" s="115"/>
      <c r="D29" s="116"/>
      <c r="E29" s="117"/>
      <c r="F29" s="118"/>
      <c r="G29" s="118"/>
      <c r="H29" s="171">
        <f>IFERROR(((100/G29)*0.0001*F29*(1000/J29)),0)</f>
        <v>0</v>
      </c>
      <c r="I29" s="224" t="s">
        <v>1137</v>
      </c>
      <c r="J29" s="164"/>
      <c r="K29" s="224" t="s">
        <v>1185</v>
      </c>
      <c r="L29" s="8"/>
      <c r="M29" s="9" t="s">
        <v>12</v>
      </c>
      <c r="P29" s="5"/>
    </row>
    <row r="30" spans="1:17" s="6" customFormat="1" ht="24.75" customHeight="1" x14ac:dyDescent="0.15">
      <c r="A30" s="23">
        <v>2</v>
      </c>
      <c r="B30" s="115"/>
      <c r="C30" s="115"/>
      <c r="D30" s="116"/>
      <c r="E30" s="117"/>
      <c r="F30" s="118"/>
      <c r="G30" s="118"/>
      <c r="H30" s="171">
        <f t="shared" ref="H30:H76" si="0">IFERROR(((100/G30)*0.0001*F30*(1000/J30)),0)</f>
        <v>0</v>
      </c>
      <c r="I30" s="225"/>
      <c r="J30" s="164"/>
      <c r="K30" s="225"/>
      <c r="L30" s="8"/>
      <c r="M30" s="9" t="s">
        <v>13</v>
      </c>
      <c r="P30" s="5"/>
    </row>
    <row r="31" spans="1:17" s="6" customFormat="1" ht="24.75" customHeight="1" x14ac:dyDescent="0.15">
      <c r="A31" s="23">
        <v>3</v>
      </c>
      <c r="B31" s="115"/>
      <c r="C31" s="115"/>
      <c r="D31" s="116"/>
      <c r="E31" s="117"/>
      <c r="F31" s="118"/>
      <c r="G31" s="118"/>
      <c r="H31" s="171">
        <f t="shared" si="0"/>
        <v>0</v>
      </c>
      <c r="I31" s="225"/>
      <c r="J31" s="164"/>
      <c r="K31" s="225"/>
      <c r="L31" s="8"/>
      <c r="M31" s="9" t="s">
        <v>14</v>
      </c>
      <c r="P31" s="5"/>
    </row>
    <row r="32" spans="1:17" s="6" customFormat="1" ht="24.75" customHeight="1" x14ac:dyDescent="0.15">
      <c r="A32" s="23">
        <v>4</v>
      </c>
      <c r="B32" s="115"/>
      <c r="C32" s="115"/>
      <c r="D32" s="116"/>
      <c r="E32" s="117"/>
      <c r="F32" s="118"/>
      <c r="G32" s="118"/>
      <c r="H32" s="171">
        <f t="shared" si="0"/>
        <v>0</v>
      </c>
      <c r="I32" s="225"/>
      <c r="J32" s="164"/>
      <c r="K32" s="225"/>
      <c r="L32" s="8"/>
      <c r="M32" s="9" t="s">
        <v>15</v>
      </c>
      <c r="P32" s="5"/>
    </row>
    <row r="33" spans="1:16" s="6" customFormat="1" ht="24.75" customHeight="1" x14ac:dyDescent="0.15">
      <c r="A33" s="23">
        <v>5</v>
      </c>
      <c r="B33" s="115"/>
      <c r="C33" s="115"/>
      <c r="D33" s="116"/>
      <c r="E33" s="117"/>
      <c r="F33" s="118"/>
      <c r="G33" s="118"/>
      <c r="H33" s="171">
        <f t="shared" si="0"/>
        <v>0</v>
      </c>
      <c r="I33" s="225"/>
      <c r="J33" s="164"/>
      <c r="K33" s="225"/>
      <c r="L33" s="8"/>
      <c r="M33" s="9" t="s">
        <v>16</v>
      </c>
      <c r="P33" s="5"/>
    </row>
    <row r="34" spans="1:16" s="6" customFormat="1" ht="24.75" customHeight="1" x14ac:dyDescent="0.15">
      <c r="A34" s="23">
        <v>6</v>
      </c>
      <c r="B34" s="115"/>
      <c r="C34" s="115"/>
      <c r="D34" s="116"/>
      <c r="E34" s="117"/>
      <c r="F34" s="118"/>
      <c r="G34" s="118"/>
      <c r="H34" s="171">
        <f t="shared" si="0"/>
        <v>0</v>
      </c>
      <c r="I34" s="225"/>
      <c r="J34" s="164"/>
      <c r="K34" s="225"/>
      <c r="L34" s="8"/>
      <c r="M34" s="9" t="s">
        <v>17</v>
      </c>
      <c r="P34" s="5"/>
    </row>
    <row r="35" spans="1:16" s="6" customFormat="1" ht="24.75" customHeight="1" x14ac:dyDescent="0.15">
      <c r="A35" s="23">
        <v>7</v>
      </c>
      <c r="B35" s="115"/>
      <c r="C35" s="115"/>
      <c r="D35" s="116"/>
      <c r="E35" s="117"/>
      <c r="F35" s="118"/>
      <c r="G35" s="118"/>
      <c r="H35" s="171">
        <f t="shared" si="0"/>
        <v>0</v>
      </c>
      <c r="I35" s="225"/>
      <c r="J35" s="164"/>
      <c r="K35" s="225"/>
      <c r="L35" s="8"/>
      <c r="M35" s="9" t="s">
        <v>18</v>
      </c>
      <c r="P35" s="5"/>
    </row>
    <row r="36" spans="1:16" s="6" customFormat="1" ht="24.75" customHeight="1" x14ac:dyDescent="0.15">
      <c r="A36" s="23">
        <v>8</v>
      </c>
      <c r="B36" s="115"/>
      <c r="C36" s="115"/>
      <c r="D36" s="116"/>
      <c r="E36" s="117"/>
      <c r="F36" s="118"/>
      <c r="G36" s="118"/>
      <c r="H36" s="171">
        <f t="shared" si="0"/>
        <v>0</v>
      </c>
      <c r="I36" s="225"/>
      <c r="J36" s="164"/>
      <c r="K36" s="225"/>
      <c r="L36" s="8"/>
      <c r="M36" s="9" t="s">
        <v>19</v>
      </c>
      <c r="P36" s="5"/>
    </row>
    <row r="37" spans="1:16" s="6" customFormat="1" ht="24.75" customHeight="1" x14ac:dyDescent="0.15">
      <c r="A37" s="23">
        <v>9</v>
      </c>
      <c r="B37" s="115"/>
      <c r="C37" s="115"/>
      <c r="D37" s="116"/>
      <c r="E37" s="117"/>
      <c r="F37" s="118"/>
      <c r="G37" s="118"/>
      <c r="H37" s="171">
        <f t="shared" si="0"/>
        <v>0</v>
      </c>
      <c r="I37" s="225"/>
      <c r="J37" s="164"/>
      <c r="K37" s="225"/>
      <c r="L37" s="8"/>
      <c r="M37" s="9"/>
      <c r="P37" s="5"/>
    </row>
    <row r="38" spans="1:16" s="6" customFormat="1" ht="24.75" customHeight="1" x14ac:dyDescent="0.15">
      <c r="A38" s="23">
        <v>10</v>
      </c>
      <c r="B38" s="115"/>
      <c r="C38" s="115"/>
      <c r="D38" s="116"/>
      <c r="E38" s="117"/>
      <c r="F38" s="118"/>
      <c r="G38" s="118"/>
      <c r="H38" s="171">
        <f t="shared" si="0"/>
        <v>0</v>
      </c>
      <c r="I38" s="225"/>
      <c r="J38" s="164"/>
      <c r="K38" s="225"/>
      <c r="L38" s="8"/>
      <c r="M38" s="9"/>
      <c r="P38" s="5"/>
    </row>
    <row r="39" spans="1:16" s="6" customFormat="1" ht="24.75" customHeight="1" x14ac:dyDescent="0.15">
      <c r="A39" s="23">
        <v>11</v>
      </c>
      <c r="B39" s="115"/>
      <c r="C39" s="115"/>
      <c r="D39" s="116"/>
      <c r="E39" s="117"/>
      <c r="F39" s="118"/>
      <c r="G39" s="118"/>
      <c r="H39" s="171">
        <f t="shared" si="0"/>
        <v>0</v>
      </c>
      <c r="I39" s="225"/>
      <c r="J39" s="164"/>
      <c r="K39" s="225"/>
      <c r="L39" s="8"/>
      <c r="M39" s="9"/>
      <c r="P39" s="5"/>
    </row>
    <row r="40" spans="1:16" s="6" customFormat="1" ht="24.75" customHeight="1" x14ac:dyDescent="0.15">
      <c r="A40" s="23">
        <v>12</v>
      </c>
      <c r="B40" s="115"/>
      <c r="C40" s="115"/>
      <c r="D40" s="116"/>
      <c r="E40" s="117"/>
      <c r="F40" s="118"/>
      <c r="G40" s="118"/>
      <c r="H40" s="171">
        <f t="shared" si="0"/>
        <v>0</v>
      </c>
      <c r="I40" s="225"/>
      <c r="J40" s="164"/>
      <c r="K40" s="225"/>
      <c r="L40" s="8"/>
      <c r="M40" s="9"/>
      <c r="P40" s="5"/>
    </row>
    <row r="41" spans="1:16" s="6" customFormat="1" ht="24.75" customHeight="1" x14ac:dyDescent="0.15">
      <c r="A41" s="23">
        <v>13</v>
      </c>
      <c r="B41" s="115"/>
      <c r="C41" s="115"/>
      <c r="D41" s="116"/>
      <c r="E41" s="117"/>
      <c r="F41" s="118"/>
      <c r="G41" s="118"/>
      <c r="H41" s="171">
        <f t="shared" si="0"/>
        <v>0</v>
      </c>
      <c r="I41" s="225"/>
      <c r="J41" s="164"/>
      <c r="K41" s="225"/>
      <c r="L41" s="8"/>
      <c r="M41" s="9"/>
      <c r="P41" s="5"/>
    </row>
    <row r="42" spans="1:16" s="6" customFormat="1" ht="24.75" customHeight="1" x14ac:dyDescent="0.15">
      <c r="A42" s="23">
        <v>14</v>
      </c>
      <c r="B42" s="115"/>
      <c r="C42" s="115"/>
      <c r="D42" s="116"/>
      <c r="E42" s="117"/>
      <c r="F42" s="118"/>
      <c r="G42" s="118"/>
      <c r="H42" s="171">
        <f t="shared" si="0"/>
        <v>0</v>
      </c>
      <c r="I42" s="225"/>
      <c r="J42" s="164"/>
      <c r="K42" s="225"/>
      <c r="L42" s="8"/>
      <c r="M42" s="9"/>
      <c r="P42" s="5"/>
    </row>
    <row r="43" spans="1:16" s="6" customFormat="1" ht="24.75" customHeight="1" x14ac:dyDescent="0.15">
      <c r="A43" s="23">
        <v>15</v>
      </c>
      <c r="B43" s="115"/>
      <c r="C43" s="115"/>
      <c r="D43" s="116"/>
      <c r="E43" s="117"/>
      <c r="F43" s="118"/>
      <c r="G43" s="118"/>
      <c r="H43" s="171">
        <f t="shared" si="0"/>
        <v>0</v>
      </c>
      <c r="I43" s="225"/>
      <c r="J43" s="164"/>
      <c r="K43" s="225"/>
      <c r="L43" s="8"/>
      <c r="M43" s="9"/>
      <c r="P43" s="5"/>
    </row>
    <row r="44" spans="1:16" s="6" customFormat="1" ht="24.75" customHeight="1" x14ac:dyDescent="0.15">
      <c r="A44" s="23">
        <v>16</v>
      </c>
      <c r="B44" s="115"/>
      <c r="C44" s="115"/>
      <c r="D44" s="116"/>
      <c r="E44" s="117"/>
      <c r="F44" s="118"/>
      <c r="G44" s="118"/>
      <c r="H44" s="171">
        <f t="shared" si="0"/>
        <v>0</v>
      </c>
      <c r="I44" s="225"/>
      <c r="J44" s="164"/>
      <c r="K44" s="225"/>
      <c r="L44" s="8"/>
      <c r="M44" s="9"/>
      <c r="P44" s="5"/>
    </row>
    <row r="45" spans="1:16" s="6" customFormat="1" ht="24.75" customHeight="1" x14ac:dyDescent="0.15">
      <c r="A45" s="23">
        <v>17</v>
      </c>
      <c r="B45" s="115"/>
      <c r="C45" s="115"/>
      <c r="D45" s="116"/>
      <c r="E45" s="117"/>
      <c r="F45" s="118"/>
      <c r="G45" s="118"/>
      <c r="H45" s="171">
        <f t="shared" si="0"/>
        <v>0</v>
      </c>
      <c r="I45" s="225"/>
      <c r="J45" s="164"/>
      <c r="K45" s="225"/>
      <c r="L45" s="8"/>
      <c r="M45" s="9"/>
      <c r="P45" s="5"/>
    </row>
    <row r="46" spans="1:16" s="6" customFormat="1" ht="24.75" customHeight="1" x14ac:dyDescent="0.15">
      <c r="A46" s="23">
        <v>18</v>
      </c>
      <c r="B46" s="115"/>
      <c r="C46" s="115"/>
      <c r="D46" s="116"/>
      <c r="E46" s="117"/>
      <c r="F46" s="118"/>
      <c r="G46" s="118"/>
      <c r="H46" s="171">
        <f t="shared" si="0"/>
        <v>0</v>
      </c>
      <c r="I46" s="225"/>
      <c r="J46" s="164"/>
      <c r="K46" s="225"/>
      <c r="L46" s="8"/>
      <c r="M46" s="9"/>
      <c r="P46" s="5"/>
    </row>
    <row r="47" spans="1:16" s="6" customFormat="1" ht="24.75" customHeight="1" x14ac:dyDescent="0.15">
      <c r="A47" s="23">
        <v>19</v>
      </c>
      <c r="B47" s="115"/>
      <c r="C47" s="115"/>
      <c r="D47" s="116"/>
      <c r="E47" s="117"/>
      <c r="F47" s="118"/>
      <c r="G47" s="118"/>
      <c r="H47" s="171">
        <f t="shared" si="0"/>
        <v>0</v>
      </c>
      <c r="I47" s="225"/>
      <c r="J47" s="164"/>
      <c r="K47" s="225"/>
      <c r="L47" s="8"/>
      <c r="M47" s="9"/>
      <c r="P47" s="5"/>
    </row>
    <row r="48" spans="1:16" s="6" customFormat="1" ht="24.75" customHeight="1" x14ac:dyDescent="0.15">
      <c r="A48" s="23">
        <v>20</v>
      </c>
      <c r="B48" s="115"/>
      <c r="C48" s="115"/>
      <c r="D48" s="116"/>
      <c r="E48" s="117"/>
      <c r="F48" s="118"/>
      <c r="G48" s="118"/>
      <c r="H48" s="171">
        <f t="shared" si="0"/>
        <v>0</v>
      </c>
      <c r="I48" s="225"/>
      <c r="J48" s="164"/>
      <c r="K48" s="225"/>
      <c r="L48" s="8"/>
      <c r="M48" s="9"/>
      <c r="P48" s="5"/>
    </row>
    <row r="49" spans="1:16" s="6" customFormat="1" ht="24.75" customHeight="1" x14ac:dyDescent="0.15">
      <c r="A49" s="23">
        <v>21</v>
      </c>
      <c r="B49" s="115"/>
      <c r="C49" s="115"/>
      <c r="D49" s="116"/>
      <c r="E49" s="117"/>
      <c r="F49" s="118"/>
      <c r="G49" s="118"/>
      <c r="H49" s="171">
        <f t="shared" si="0"/>
        <v>0</v>
      </c>
      <c r="I49" s="225"/>
      <c r="J49" s="164"/>
      <c r="K49" s="225"/>
      <c r="L49" s="8"/>
      <c r="M49" s="9"/>
      <c r="P49" s="5"/>
    </row>
    <row r="50" spans="1:16" s="6" customFormat="1" ht="24.75" customHeight="1" x14ac:dyDescent="0.15">
      <c r="A50" s="23">
        <v>22</v>
      </c>
      <c r="B50" s="115"/>
      <c r="C50" s="115"/>
      <c r="D50" s="116"/>
      <c r="E50" s="117"/>
      <c r="F50" s="118"/>
      <c r="G50" s="118"/>
      <c r="H50" s="171">
        <f t="shared" si="0"/>
        <v>0</v>
      </c>
      <c r="I50" s="225"/>
      <c r="J50" s="164"/>
      <c r="K50" s="225"/>
      <c r="L50" s="8"/>
      <c r="M50" s="9"/>
      <c r="P50" s="5"/>
    </row>
    <row r="51" spans="1:16" s="6" customFormat="1" ht="24.75" customHeight="1" x14ac:dyDescent="0.15">
      <c r="A51" s="23">
        <v>23</v>
      </c>
      <c r="B51" s="115"/>
      <c r="C51" s="115"/>
      <c r="D51" s="116"/>
      <c r="E51" s="117"/>
      <c r="F51" s="118"/>
      <c r="G51" s="118"/>
      <c r="H51" s="171">
        <f t="shared" si="0"/>
        <v>0</v>
      </c>
      <c r="I51" s="225"/>
      <c r="J51" s="164"/>
      <c r="K51" s="225"/>
      <c r="L51" s="8"/>
      <c r="M51" s="9"/>
      <c r="P51" s="5"/>
    </row>
    <row r="52" spans="1:16" s="6" customFormat="1" ht="24.75" customHeight="1" x14ac:dyDescent="0.15">
      <c r="A52" s="23">
        <v>24</v>
      </c>
      <c r="B52" s="115"/>
      <c r="C52" s="115"/>
      <c r="D52" s="116"/>
      <c r="E52" s="117"/>
      <c r="F52" s="118"/>
      <c r="G52" s="118"/>
      <c r="H52" s="171">
        <f t="shared" si="0"/>
        <v>0</v>
      </c>
      <c r="I52" s="225"/>
      <c r="J52" s="164"/>
      <c r="K52" s="225"/>
      <c r="L52" s="8"/>
      <c r="M52" s="9"/>
      <c r="P52" s="5"/>
    </row>
    <row r="53" spans="1:16" s="6" customFormat="1" ht="24.75" customHeight="1" x14ac:dyDescent="0.15">
      <c r="A53" s="23">
        <v>25</v>
      </c>
      <c r="B53" s="115"/>
      <c r="C53" s="115"/>
      <c r="D53" s="116"/>
      <c r="E53" s="117"/>
      <c r="F53" s="118"/>
      <c r="G53" s="118"/>
      <c r="H53" s="171">
        <f t="shared" si="0"/>
        <v>0</v>
      </c>
      <c r="I53" s="225"/>
      <c r="J53" s="164"/>
      <c r="K53" s="225"/>
      <c r="L53" s="8"/>
      <c r="M53" s="9"/>
      <c r="P53" s="5"/>
    </row>
    <row r="54" spans="1:16" s="6" customFormat="1" ht="24.75" customHeight="1" x14ac:dyDescent="0.15">
      <c r="A54" s="23">
        <v>26</v>
      </c>
      <c r="B54" s="115"/>
      <c r="C54" s="115"/>
      <c r="D54" s="116"/>
      <c r="E54" s="117"/>
      <c r="F54" s="118"/>
      <c r="G54" s="118"/>
      <c r="H54" s="171">
        <f t="shared" si="0"/>
        <v>0</v>
      </c>
      <c r="I54" s="225"/>
      <c r="J54" s="164"/>
      <c r="K54" s="225"/>
      <c r="L54" s="8"/>
      <c r="M54" s="9"/>
      <c r="P54" s="5"/>
    </row>
    <row r="55" spans="1:16" s="6" customFormat="1" ht="24.75" customHeight="1" x14ac:dyDescent="0.15">
      <c r="A55" s="23">
        <v>27</v>
      </c>
      <c r="B55" s="115"/>
      <c r="C55" s="115"/>
      <c r="D55" s="116"/>
      <c r="E55" s="117"/>
      <c r="F55" s="118"/>
      <c r="G55" s="118"/>
      <c r="H55" s="171">
        <f t="shared" si="0"/>
        <v>0</v>
      </c>
      <c r="I55" s="225"/>
      <c r="J55" s="164"/>
      <c r="K55" s="225"/>
      <c r="L55" s="8"/>
      <c r="M55" s="9"/>
      <c r="P55" s="5"/>
    </row>
    <row r="56" spans="1:16" s="6" customFormat="1" ht="24.75" customHeight="1" x14ac:dyDescent="0.15">
      <c r="A56" s="23">
        <v>28</v>
      </c>
      <c r="B56" s="115"/>
      <c r="C56" s="115"/>
      <c r="D56" s="116"/>
      <c r="E56" s="117"/>
      <c r="F56" s="118"/>
      <c r="G56" s="118"/>
      <c r="H56" s="171">
        <f t="shared" si="0"/>
        <v>0</v>
      </c>
      <c r="I56" s="225"/>
      <c r="J56" s="164"/>
      <c r="K56" s="225"/>
      <c r="L56" s="8"/>
      <c r="M56" s="9"/>
      <c r="P56" s="5"/>
    </row>
    <row r="57" spans="1:16" s="6" customFormat="1" ht="24.75" customHeight="1" x14ac:dyDescent="0.15">
      <c r="A57" s="23">
        <v>29</v>
      </c>
      <c r="B57" s="115"/>
      <c r="C57" s="115"/>
      <c r="D57" s="116"/>
      <c r="E57" s="117"/>
      <c r="F57" s="118"/>
      <c r="G57" s="118"/>
      <c r="H57" s="171">
        <f t="shared" si="0"/>
        <v>0</v>
      </c>
      <c r="I57" s="225"/>
      <c r="J57" s="164"/>
      <c r="K57" s="225"/>
      <c r="L57" s="8"/>
      <c r="M57" s="9"/>
      <c r="P57" s="5"/>
    </row>
    <row r="58" spans="1:16" s="6" customFormat="1" ht="24.75" customHeight="1" x14ac:dyDescent="0.15">
      <c r="A58" s="23">
        <v>30</v>
      </c>
      <c r="B58" s="115"/>
      <c r="C58" s="115"/>
      <c r="D58" s="116"/>
      <c r="E58" s="117"/>
      <c r="F58" s="118"/>
      <c r="G58" s="118"/>
      <c r="H58" s="171">
        <f t="shared" si="0"/>
        <v>0</v>
      </c>
      <c r="I58" s="225"/>
      <c r="J58" s="164"/>
      <c r="K58" s="225"/>
      <c r="L58" s="8"/>
      <c r="M58" s="9"/>
      <c r="P58" s="5"/>
    </row>
    <row r="59" spans="1:16" s="6" customFormat="1" ht="24.75" customHeight="1" x14ac:dyDescent="0.15">
      <c r="A59" s="23">
        <v>31</v>
      </c>
      <c r="B59" s="115"/>
      <c r="C59" s="115"/>
      <c r="D59" s="116"/>
      <c r="E59" s="117"/>
      <c r="F59" s="118"/>
      <c r="G59" s="118"/>
      <c r="H59" s="171">
        <f t="shared" si="0"/>
        <v>0</v>
      </c>
      <c r="I59" s="225"/>
      <c r="J59" s="164"/>
      <c r="K59" s="225"/>
      <c r="L59" s="8"/>
      <c r="M59" s="9" t="s">
        <v>20</v>
      </c>
      <c r="P59" s="5"/>
    </row>
    <row r="60" spans="1:16" s="6" customFormat="1" ht="24.75" customHeight="1" x14ac:dyDescent="0.15">
      <c r="A60" s="23">
        <v>32</v>
      </c>
      <c r="B60" s="115"/>
      <c r="C60" s="115"/>
      <c r="D60" s="116"/>
      <c r="E60" s="117"/>
      <c r="F60" s="118"/>
      <c r="G60" s="118"/>
      <c r="H60" s="171">
        <f t="shared" si="0"/>
        <v>0</v>
      </c>
      <c r="I60" s="225"/>
      <c r="J60" s="164"/>
      <c r="K60" s="225"/>
      <c r="L60" s="8"/>
      <c r="M60" s="8"/>
      <c r="N60" s="8"/>
      <c r="O60" s="8"/>
      <c r="P60" s="5"/>
    </row>
    <row r="61" spans="1:16" s="6" customFormat="1" ht="24.75" customHeight="1" x14ac:dyDescent="0.15">
      <c r="A61" s="23">
        <v>33</v>
      </c>
      <c r="B61" s="115"/>
      <c r="C61" s="115"/>
      <c r="D61" s="116"/>
      <c r="E61" s="117"/>
      <c r="F61" s="118"/>
      <c r="G61" s="118"/>
      <c r="H61" s="171">
        <f t="shared" si="0"/>
        <v>0</v>
      </c>
      <c r="I61" s="225"/>
      <c r="J61" s="164"/>
      <c r="K61" s="225"/>
      <c r="L61" s="8"/>
      <c r="M61" s="8"/>
      <c r="N61" s="8"/>
      <c r="O61" s="8"/>
      <c r="P61" s="5"/>
    </row>
    <row r="62" spans="1:16" s="6" customFormat="1" ht="24.75" customHeight="1" x14ac:dyDescent="0.15">
      <c r="A62" s="23">
        <v>34</v>
      </c>
      <c r="B62" s="115"/>
      <c r="C62" s="115"/>
      <c r="D62" s="116"/>
      <c r="E62" s="117"/>
      <c r="F62" s="118"/>
      <c r="G62" s="118"/>
      <c r="H62" s="171">
        <f t="shared" si="0"/>
        <v>0</v>
      </c>
      <c r="I62" s="225"/>
      <c r="J62" s="164"/>
      <c r="K62" s="225"/>
      <c r="L62" s="8"/>
      <c r="M62" s="8"/>
      <c r="N62" s="8"/>
      <c r="O62" s="8"/>
      <c r="P62" s="5"/>
    </row>
    <row r="63" spans="1:16" s="6" customFormat="1" ht="24.75" customHeight="1" x14ac:dyDescent="0.15">
      <c r="A63" s="23">
        <v>35</v>
      </c>
      <c r="B63" s="115"/>
      <c r="C63" s="115"/>
      <c r="D63" s="116"/>
      <c r="E63" s="117"/>
      <c r="F63" s="118"/>
      <c r="G63" s="118"/>
      <c r="H63" s="171">
        <f t="shared" si="0"/>
        <v>0</v>
      </c>
      <c r="I63" s="225"/>
      <c r="J63" s="164"/>
      <c r="K63" s="225"/>
      <c r="L63" s="8"/>
      <c r="M63" s="8"/>
      <c r="N63" s="8"/>
      <c r="O63" s="8"/>
      <c r="P63" s="5"/>
    </row>
    <row r="64" spans="1:16" s="6" customFormat="1" ht="24.75" customHeight="1" x14ac:dyDescent="0.15">
      <c r="A64" s="23">
        <v>36</v>
      </c>
      <c r="B64" s="115"/>
      <c r="C64" s="115"/>
      <c r="D64" s="116"/>
      <c r="E64" s="117"/>
      <c r="F64" s="118"/>
      <c r="G64" s="118"/>
      <c r="H64" s="171">
        <f t="shared" si="0"/>
        <v>0</v>
      </c>
      <c r="I64" s="225"/>
      <c r="J64" s="164"/>
      <c r="K64" s="225"/>
      <c r="L64" s="8"/>
      <c r="M64" s="8"/>
      <c r="N64" s="8"/>
      <c r="O64" s="8"/>
      <c r="P64" s="5"/>
    </row>
    <row r="65" spans="1:16" s="6" customFormat="1" ht="24.75" customHeight="1" x14ac:dyDescent="0.15">
      <c r="A65" s="23">
        <v>37</v>
      </c>
      <c r="B65" s="115"/>
      <c r="C65" s="115"/>
      <c r="D65" s="116"/>
      <c r="E65" s="117"/>
      <c r="F65" s="118"/>
      <c r="G65" s="118"/>
      <c r="H65" s="171">
        <f t="shared" si="0"/>
        <v>0</v>
      </c>
      <c r="I65" s="225"/>
      <c r="J65" s="164"/>
      <c r="K65" s="225"/>
      <c r="L65" s="8"/>
      <c r="M65" s="8"/>
      <c r="N65" s="8"/>
      <c r="O65" s="8"/>
      <c r="P65" s="5"/>
    </row>
    <row r="66" spans="1:16" s="6" customFormat="1" ht="24.75" customHeight="1" x14ac:dyDescent="0.15">
      <c r="A66" s="23">
        <v>38</v>
      </c>
      <c r="B66" s="115"/>
      <c r="C66" s="115"/>
      <c r="D66" s="116"/>
      <c r="E66" s="117"/>
      <c r="F66" s="118"/>
      <c r="G66" s="118"/>
      <c r="H66" s="171">
        <f t="shared" si="0"/>
        <v>0</v>
      </c>
      <c r="I66" s="225"/>
      <c r="J66" s="164"/>
      <c r="K66" s="225"/>
      <c r="L66" s="8"/>
      <c r="M66" s="8"/>
      <c r="N66" s="8"/>
      <c r="O66" s="8"/>
      <c r="P66" s="5"/>
    </row>
    <row r="67" spans="1:16" s="6" customFormat="1" ht="24.75" customHeight="1" x14ac:dyDescent="0.15">
      <c r="A67" s="23">
        <v>39</v>
      </c>
      <c r="B67" s="115"/>
      <c r="C67" s="115"/>
      <c r="D67" s="116"/>
      <c r="E67" s="117"/>
      <c r="F67" s="118"/>
      <c r="G67" s="118"/>
      <c r="H67" s="171">
        <f t="shared" si="0"/>
        <v>0</v>
      </c>
      <c r="I67" s="225"/>
      <c r="J67" s="164"/>
      <c r="K67" s="225"/>
      <c r="L67" s="8"/>
      <c r="M67" s="8"/>
      <c r="N67" s="8"/>
      <c r="O67" s="8"/>
      <c r="P67" s="5"/>
    </row>
    <row r="68" spans="1:16" s="6" customFormat="1" ht="24.75" customHeight="1" x14ac:dyDescent="0.15">
      <c r="A68" s="23">
        <v>40</v>
      </c>
      <c r="B68" s="115"/>
      <c r="C68" s="115"/>
      <c r="D68" s="116"/>
      <c r="E68" s="117"/>
      <c r="F68" s="118"/>
      <c r="G68" s="118"/>
      <c r="H68" s="171">
        <f t="shared" si="0"/>
        <v>0</v>
      </c>
      <c r="I68" s="225"/>
      <c r="J68" s="164"/>
      <c r="K68" s="225"/>
      <c r="L68" s="8"/>
      <c r="M68" s="8"/>
      <c r="N68" s="8"/>
      <c r="O68" s="8"/>
      <c r="P68" s="5"/>
    </row>
    <row r="69" spans="1:16" s="6" customFormat="1" ht="24.75" customHeight="1" x14ac:dyDescent="0.15">
      <c r="A69" s="23">
        <v>41</v>
      </c>
      <c r="B69" s="115"/>
      <c r="C69" s="115"/>
      <c r="D69" s="116"/>
      <c r="E69" s="117"/>
      <c r="F69" s="118"/>
      <c r="G69" s="118"/>
      <c r="H69" s="171">
        <f t="shared" si="0"/>
        <v>0</v>
      </c>
      <c r="I69" s="225"/>
      <c r="J69" s="164"/>
      <c r="K69" s="225"/>
      <c r="L69" s="8"/>
      <c r="M69" s="8"/>
      <c r="N69" s="8"/>
      <c r="O69" s="8"/>
      <c r="P69" s="5"/>
    </row>
    <row r="70" spans="1:16" s="6" customFormat="1" ht="24.75" customHeight="1" x14ac:dyDescent="0.15">
      <c r="A70" s="23">
        <v>42</v>
      </c>
      <c r="B70" s="115"/>
      <c r="C70" s="115"/>
      <c r="D70" s="116"/>
      <c r="E70" s="117"/>
      <c r="F70" s="118"/>
      <c r="G70" s="118"/>
      <c r="H70" s="171">
        <f t="shared" si="0"/>
        <v>0</v>
      </c>
      <c r="I70" s="225"/>
      <c r="J70" s="164"/>
      <c r="K70" s="225"/>
      <c r="L70" s="8"/>
      <c r="M70" s="8"/>
      <c r="N70" s="8"/>
      <c r="O70" s="8"/>
      <c r="P70" s="5"/>
    </row>
    <row r="71" spans="1:16" s="6" customFormat="1" ht="24.75" customHeight="1" x14ac:dyDescent="0.15">
      <c r="A71" s="23">
        <v>43</v>
      </c>
      <c r="B71" s="115"/>
      <c r="C71" s="115"/>
      <c r="D71" s="116"/>
      <c r="E71" s="117"/>
      <c r="F71" s="118"/>
      <c r="G71" s="118"/>
      <c r="H71" s="171">
        <f t="shared" si="0"/>
        <v>0</v>
      </c>
      <c r="I71" s="225"/>
      <c r="J71" s="164"/>
      <c r="K71" s="225"/>
      <c r="L71" s="8"/>
      <c r="M71" s="8"/>
      <c r="N71" s="8"/>
      <c r="O71" s="8"/>
      <c r="P71" s="5"/>
    </row>
    <row r="72" spans="1:16" s="6" customFormat="1" ht="24.75" customHeight="1" x14ac:dyDescent="0.15">
      <c r="A72" s="23">
        <v>44</v>
      </c>
      <c r="B72" s="115"/>
      <c r="C72" s="115"/>
      <c r="D72" s="116"/>
      <c r="E72" s="117"/>
      <c r="F72" s="118"/>
      <c r="G72" s="118"/>
      <c r="H72" s="171">
        <f t="shared" si="0"/>
        <v>0</v>
      </c>
      <c r="I72" s="225"/>
      <c r="J72" s="164"/>
      <c r="K72" s="225"/>
      <c r="L72" s="8"/>
      <c r="M72" s="8"/>
      <c r="N72" s="8"/>
      <c r="O72" s="8"/>
      <c r="P72" s="5"/>
    </row>
    <row r="73" spans="1:16" s="6" customFormat="1" ht="24.75" customHeight="1" x14ac:dyDescent="0.15">
      <c r="A73" s="23">
        <v>45</v>
      </c>
      <c r="B73" s="115"/>
      <c r="C73" s="115"/>
      <c r="D73" s="116"/>
      <c r="E73" s="117"/>
      <c r="F73" s="118"/>
      <c r="G73" s="118"/>
      <c r="H73" s="171">
        <f t="shared" si="0"/>
        <v>0</v>
      </c>
      <c r="I73" s="225"/>
      <c r="J73" s="164"/>
      <c r="K73" s="225"/>
      <c r="L73" s="8"/>
      <c r="M73" s="8"/>
      <c r="N73" s="8"/>
      <c r="O73" s="8"/>
      <c r="P73" s="5"/>
    </row>
    <row r="74" spans="1:16" s="6" customFormat="1" ht="24.75" customHeight="1" x14ac:dyDescent="0.15">
      <c r="A74" s="23">
        <v>46</v>
      </c>
      <c r="B74" s="115"/>
      <c r="C74" s="115"/>
      <c r="D74" s="116"/>
      <c r="E74" s="117"/>
      <c r="F74" s="118"/>
      <c r="G74" s="118"/>
      <c r="H74" s="171">
        <f>IFERROR(((100/G74)*0.0001*F74*(1000/J74)),0)</f>
        <v>0</v>
      </c>
      <c r="I74" s="225"/>
      <c r="J74" s="164"/>
      <c r="K74" s="225"/>
      <c r="L74" s="8"/>
      <c r="M74" s="8"/>
      <c r="N74" s="8"/>
      <c r="O74" s="8"/>
      <c r="P74" s="5"/>
    </row>
    <row r="75" spans="1:16" s="6" customFormat="1" ht="24.75" customHeight="1" x14ac:dyDescent="0.15">
      <c r="A75" s="23">
        <v>47</v>
      </c>
      <c r="B75" s="115"/>
      <c r="C75" s="115"/>
      <c r="D75" s="116"/>
      <c r="E75" s="117"/>
      <c r="F75" s="118"/>
      <c r="G75" s="118"/>
      <c r="H75" s="171">
        <f>IFERROR(((100/G75)*0.0001*F75*(1000/J75)),0)</f>
        <v>0</v>
      </c>
      <c r="I75" s="225"/>
      <c r="J75" s="164"/>
      <c r="K75" s="225"/>
      <c r="L75" s="8"/>
      <c r="M75" s="8"/>
      <c r="N75" s="8"/>
      <c r="O75" s="8"/>
      <c r="P75" s="5"/>
    </row>
    <row r="76" spans="1:16" s="6" customFormat="1" ht="24.75" customHeight="1" x14ac:dyDescent="0.15">
      <c r="A76" s="23">
        <v>48</v>
      </c>
      <c r="B76" s="115"/>
      <c r="C76" s="115"/>
      <c r="D76" s="116"/>
      <c r="E76" s="117"/>
      <c r="F76" s="118">
        <v>1</v>
      </c>
      <c r="G76" s="118">
        <v>500</v>
      </c>
      <c r="H76" s="171">
        <f t="shared" si="0"/>
        <v>200.00000000000003</v>
      </c>
      <c r="I76" s="226"/>
      <c r="J76" s="164">
        <v>1E-4</v>
      </c>
      <c r="K76" s="226"/>
      <c r="L76" s="8"/>
      <c r="M76" s="8"/>
      <c r="N76" s="8"/>
      <c r="O76" s="8"/>
      <c r="P76" s="5"/>
    </row>
    <row r="77" spans="1:16" ht="16.75" customHeight="1" x14ac:dyDescent="0.15">
      <c r="B77" s="97" t="s">
        <v>112</v>
      </c>
      <c r="C77" s="56"/>
      <c r="D77" s="56"/>
      <c r="E77" s="56"/>
    </row>
    <row r="78" spans="1:16" ht="16.75" customHeight="1" x14ac:dyDescent="0.15"/>
    <row r="79" spans="1:16" s="6" customFormat="1" ht="24.75" customHeight="1" x14ac:dyDescent="0.15">
      <c r="A79" s="23">
        <v>49</v>
      </c>
      <c r="B79" s="165" t="s">
        <v>110</v>
      </c>
      <c r="C79" s="109"/>
      <c r="D79" s="110"/>
      <c r="E79" s="111"/>
      <c r="F79" s="112"/>
      <c r="G79" s="112"/>
      <c r="H79" s="113"/>
      <c r="I79" s="110"/>
      <c r="J79" s="187" t="s">
        <v>111</v>
      </c>
      <c r="K79" s="110"/>
      <c r="L79" s="8"/>
      <c r="M79" s="8"/>
      <c r="N79" s="8"/>
      <c r="O79" s="8"/>
      <c r="P79" s="5"/>
    </row>
    <row r="80" spans="1:16" ht="16.75" customHeight="1" x14ac:dyDescent="0.15"/>
    <row r="81" spans="1:9" ht="40.25" customHeight="1" x14ac:dyDescent="0.15">
      <c r="A81" s="205" t="s">
        <v>21</v>
      </c>
      <c r="B81" s="205"/>
      <c r="C81" s="206"/>
      <c r="D81" s="206"/>
      <c r="E81" s="206"/>
      <c r="F81" s="206"/>
      <c r="G81" s="206"/>
      <c r="H81" s="206"/>
      <c r="I81" s="206"/>
    </row>
    <row r="82" spans="1:9" ht="36" customHeight="1" x14ac:dyDescent="0.15">
      <c r="A82" s="205" t="s">
        <v>22</v>
      </c>
      <c r="B82" s="205"/>
      <c r="C82" s="206"/>
      <c r="D82" s="206"/>
      <c r="E82" s="206"/>
      <c r="F82" s="206"/>
      <c r="G82" s="206"/>
      <c r="H82" s="206"/>
      <c r="I82" s="206"/>
    </row>
    <row r="83" spans="1:9" ht="36.75" customHeight="1" x14ac:dyDescent="0.15">
      <c r="A83" s="205" t="s">
        <v>23</v>
      </c>
      <c r="B83" s="205"/>
      <c r="C83" s="163"/>
    </row>
  </sheetData>
  <sheetProtection algorithmName="SHA-512" hashValue="Wzxjw+diXooxqJh8mMDX5oY1KikCiFCYusRdoJDL9ydLuWs8UDBeaTo6a8gMcBvYj2YBwzXlPYGgJJH6hSNUgw==" saltValue="ElmBDEFrGesV1+mOICh8bA==" spinCount="100000" sheet="1" scenarios="1"/>
  <mergeCells count="49">
    <mergeCell ref="G18:H18"/>
    <mergeCell ref="G13:H13"/>
    <mergeCell ref="G14:H14"/>
    <mergeCell ref="G15:H15"/>
    <mergeCell ref="G16:H16"/>
    <mergeCell ref="G17:H17"/>
    <mergeCell ref="C13:F13"/>
    <mergeCell ref="C14:F14"/>
    <mergeCell ref="C15:F15"/>
    <mergeCell ref="C16:F16"/>
    <mergeCell ref="A18:B18"/>
    <mergeCell ref="A13:B13"/>
    <mergeCell ref="A14:B14"/>
    <mergeCell ref="A15:B15"/>
    <mergeCell ref="A16:B16"/>
    <mergeCell ref="A17:B17"/>
    <mergeCell ref="C17:F17"/>
    <mergeCell ref="C18:F18"/>
    <mergeCell ref="A26:B26"/>
    <mergeCell ref="I26:K26"/>
    <mergeCell ref="A25:K25"/>
    <mergeCell ref="G23:H23"/>
    <mergeCell ref="G24:K24"/>
    <mergeCell ref="A19:B24"/>
    <mergeCell ref="I29:I76"/>
    <mergeCell ref="K29:K76"/>
    <mergeCell ref="C19:F24"/>
    <mergeCell ref="G19:H19"/>
    <mergeCell ref="G20:H20"/>
    <mergeCell ref="G21:H21"/>
    <mergeCell ref="G22:H22"/>
    <mergeCell ref="D27:E27"/>
    <mergeCell ref="F27:H27"/>
    <mergeCell ref="C26:G26"/>
    <mergeCell ref="C1:I1"/>
    <mergeCell ref="A12:B12"/>
    <mergeCell ref="A10:B10"/>
    <mergeCell ref="C10:K10"/>
    <mergeCell ref="A9:K9"/>
    <mergeCell ref="A8:C8"/>
    <mergeCell ref="C12:F12"/>
    <mergeCell ref="A11:F11"/>
    <mergeCell ref="G11:K11"/>
    <mergeCell ref="G12:H12"/>
    <mergeCell ref="A81:B81"/>
    <mergeCell ref="A82:B82"/>
    <mergeCell ref="A83:B83"/>
    <mergeCell ref="C81:I81"/>
    <mergeCell ref="C82:I82"/>
  </mergeCells>
  <conditionalFormatting sqref="F29:G76 F79:G79">
    <cfRule type="cellIs" dxfId="4" priority="1" stopIfTrue="1" operator="equal">
      <formula>0</formula>
    </cfRule>
  </conditionalFormatting>
  <printOptions horizontalCentered="1" verticalCentered="1"/>
  <pageMargins left="0.23622047244094491" right="0.23622047244094491" top="0.35433070866141736" bottom="0.35433070866141736" header="0.31496062992125984" footer="0.31496062992125984"/>
  <pageSetup paperSize="9" scale="64" fitToHeight="0" orientation="landscape"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A8357B5-B891-4A59-A47A-0D3EDF847C64}">
          <x14:formula1>
            <xm:f>intern!$A$3:$A$8</xm:f>
          </x14:formula1>
          <xm:sqref>I29:I76</xm:sqref>
        </x14:dataValidation>
        <x14:dataValidation type="list" allowBlank="1" showInputMessage="1" showErrorMessage="1" xr:uid="{DA14C75A-5E2E-4DD6-AD02-D515D4D3151C}">
          <x14:formula1>
            <xm:f>intern!$A$11:$A$13</xm:f>
          </x14:formula1>
          <xm:sqref>K29:K76</xm:sqref>
        </x14:dataValidation>
        <x14:dataValidation type="list" allowBlank="1" showInputMessage="1" showErrorMessage="1" xr:uid="{A059F135-0F21-459A-BE2A-24CABFC01570}">
          <x14:formula1>
            <xm:f>intern!$A$29:$A$32</xm:f>
          </x14:formula1>
          <xm:sqref>J79</xm:sqref>
        </x14:dataValidation>
        <x14:dataValidation type="list" allowBlank="1" showInputMessage="1" showErrorMessage="1" xr:uid="{9873EDEB-C754-4F33-A05F-3C292F51221F}">
          <x14:formula1>
            <xm:f>intern!$A$16:$A$27</xm:f>
          </x14:formula1>
          <xm:sqref>B79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741A0-7E37-4A9A-8514-098A300804FE}">
  <sheetPr codeName="Tabelle5">
    <tabColor indexed="10"/>
    <pageSetUpPr fitToPage="1"/>
  </sheetPr>
  <dimension ref="A1:S492"/>
  <sheetViews>
    <sheetView showGridLines="0" view="pageBreakPreview" topLeftCell="B1" zoomScale="85" zoomScaleNormal="80" zoomScaleSheetLayoutView="85" zoomScalePageLayoutView="70" workbookViewId="0">
      <selection activeCell="B10" sqref="B10"/>
    </sheetView>
  </sheetViews>
  <sheetFormatPr baseColWidth="10" defaultColWidth="0" defaultRowHeight="18" x14ac:dyDescent="0.15"/>
  <cols>
    <col min="1" max="1" width="2" style="1" hidden="1" customWidth="1"/>
    <col min="2" max="2" width="14.6640625" style="1" customWidth="1"/>
    <col min="3" max="3" width="27.5" style="1" customWidth="1"/>
    <col min="4" max="4" width="20.5" style="1" customWidth="1"/>
    <col min="5" max="5" width="25.1640625" style="1" customWidth="1"/>
    <col min="6" max="6" width="12.5" style="1" customWidth="1"/>
    <col min="7" max="7" width="38.5" style="1" customWidth="1"/>
    <col min="8" max="8" width="8.1640625" style="65" customWidth="1"/>
    <col min="9" max="9" width="10.1640625" style="1" customWidth="1"/>
    <col min="10" max="10" width="8.5" style="1" customWidth="1"/>
    <col min="11" max="11" width="10.83203125" style="1" customWidth="1"/>
    <col min="12" max="12" width="38.5" style="1" hidden="1" customWidth="1"/>
    <col min="13" max="13" width="27.1640625" style="1" hidden="1" customWidth="1"/>
    <col min="14" max="14" width="17" style="123" hidden="1" customWidth="1"/>
    <col min="15" max="15" width="14.83203125" style="1" hidden="1" customWidth="1"/>
    <col min="16" max="16" width="10.83203125" style="1" hidden="1" customWidth="1"/>
    <col min="17" max="16384" width="4.83203125" style="1" hidden="1"/>
  </cols>
  <sheetData>
    <row r="1" spans="1:19" s="13" customFormat="1" ht="31" thickBot="1" x14ac:dyDescent="0.2">
      <c r="A1" s="156"/>
      <c r="B1" s="157"/>
      <c r="C1" s="256" t="s">
        <v>119</v>
      </c>
      <c r="D1" s="256"/>
      <c r="E1" s="256"/>
      <c r="F1" s="256"/>
      <c r="G1" s="256"/>
      <c r="H1" s="256"/>
      <c r="I1" s="256"/>
      <c r="J1" s="256"/>
      <c r="K1" s="256"/>
      <c r="L1" s="256"/>
      <c r="M1" s="256"/>
      <c r="N1" s="256"/>
      <c r="O1" s="256"/>
    </row>
    <row r="2" spans="1:19" ht="23" x14ac:dyDescent="0.15">
      <c r="B2" s="177" t="s">
        <v>1187</v>
      </c>
      <c r="C2" s="177"/>
      <c r="D2" s="177"/>
      <c r="E2" s="177"/>
      <c r="F2" s="20"/>
      <c r="G2" s="20"/>
      <c r="I2" s="14"/>
      <c r="J2" s="14"/>
      <c r="K2" s="14"/>
      <c r="L2" s="14"/>
      <c r="M2" s="14"/>
      <c r="N2" s="129"/>
      <c r="P2" s="2"/>
      <c r="Q2" s="2"/>
      <c r="R2" s="2"/>
      <c r="S2" s="2"/>
    </row>
    <row r="3" spans="1:19" ht="23" x14ac:dyDescent="0.2">
      <c r="B3" s="176" t="s">
        <v>1189</v>
      </c>
      <c r="C3" s="176"/>
      <c r="D3" s="176"/>
      <c r="E3" s="176"/>
      <c r="F3" s="25"/>
      <c r="G3" s="25"/>
      <c r="H3" s="66"/>
      <c r="I3" s="16"/>
      <c r="J3" s="16"/>
      <c r="K3" s="16"/>
      <c r="L3" s="16"/>
      <c r="M3" s="16"/>
      <c r="N3" s="130"/>
      <c r="O3" s="15"/>
      <c r="P3" s="2"/>
      <c r="Q3" s="2"/>
      <c r="R3" s="2"/>
      <c r="S3" s="2"/>
    </row>
    <row r="4" spans="1:19" ht="23" x14ac:dyDescent="0.15">
      <c r="A4" s="25"/>
      <c r="B4" s="25"/>
      <c r="C4" s="25"/>
      <c r="D4" s="25"/>
      <c r="E4" s="25"/>
      <c r="F4" s="25"/>
      <c r="G4" s="25"/>
      <c r="H4" s="67"/>
      <c r="I4" s="17"/>
      <c r="J4" s="17"/>
      <c r="K4" s="17"/>
      <c r="L4" s="17"/>
      <c r="M4" s="17"/>
      <c r="N4" s="131"/>
      <c r="O4" s="15"/>
      <c r="P4" s="2"/>
      <c r="Q4" s="2"/>
      <c r="R4" s="2"/>
      <c r="S4" s="2"/>
    </row>
    <row r="5" spans="1:19" ht="23" x14ac:dyDescent="0.15">
      <c r="A5" s="25"/>
      <c r="B5" s="25"/>
      <c r="C5" s="25"/>
      <c r="D5" s="25"/>
      <c r="E5" s="25"/>
      <c r="F5" s="25"/>
      <c r="G5" s="25"/>
      <c r="H5" s="67"/>
      <c r="I5" s="17"/>
      <c r="J5" s="17"/>
      <c r="K5" s="17"/>
      <c r="L5" s="17"/>
      <c r="M5" s="17"/>
      <c r="N5" s="131"/>
      <c r="O5" s="15"/>
      <c r="P5" s="2"/>
      <c r="Q5" s="2"/>
      <c r="R5" s="2"/>
      <c r="S5" s="2"/>
    </row>
    <row r="6" spans="1:19" customFormat="1" ht="35.5" customHeight="1" x14ac:dyDescent="0.15">
      <c r="A6" s="1"/>
      <c r="B6" s="179" t="s">
        <v>1206</v>
      </c>
      <c r="C6" s="180"/>
      <c r="D6" s="181" t="str">
        <f>'KINASE Screening'!C10</f>
        <v>PQxxx</v>
      </c>
      <c r="E6" s="182"/>
      <c r="F6" s="182"/>
      <c r="G6" s="182"/>
      <c r="H6" s="182"/>
      <c r="I6" s="182"/>
      <c r="J6" s="182"/>
      <c r="K6" s="183"/>
      <c r="L6" s="124"/>
      <c r="M6" s="124"/>
      <c r="N6" s="132"/>
    </row>
    <row r="7" spans="1:19" customFormat="1" ht="35.5" customHeight="1" x14ac:dyDescent="0.15">
      <c r="A7" s="174"/>
      <c r="B7" s="188">
        <v>1</v>
      </c>
      <c r="C7" s="239" t="s">
        <v>1197</v>
      </c>
      <c r="D7" s="251"/>
      <c r="E7" s="251"/>
      <c r="F7" s="251"/>
      <c r="G7" s="251"/>
      <c r="H7" s="251"/>
      <c r="I7" s="251"/>
      <c r="J7" s="252"/>
      <c r="K7" s="114">
        <f>COUNTA(A10:B469,A473:A492)</f>
        <v>0</v>
      </c>
      <c r="L7" s="238" t="s">
        <v>125</v>
      </c>
      <c r="M7" s="239"/>
      <c r="N7" s="240"/>
      <c r="O7" s="114">
        <f>COUNTA(A473:B492)</f>
        <v>0</v>
      </c>
    </row>
    <row r="8" spans="1:19" customFormat="1" ht="35.5" customHeight="1" x14ac:dyDescent="0.15">
      <c r="A8" s="174"/>
      <c r="B8" s="188">
        <v>2</v>
      </c>
      <c r="C8" s="239" t="s">
        <v>120</v>
      </c>
      <c r="D8" s="251"/>
      <c r="E8" s="251"/>
      <c r="F8" s="251"/>
      <c r="G8" s="251"/>
      <c r="H8" s="251"/>
      <c r="I8" s="251"/>
      <c r="J8" s="252"/>
      <c r="K8" s="114">
        <f>COUNTA(A10:B469)</f>
        <v>0</v>
      </c>
      <c r="L8" s="238" t="s">
        <v>125</v>
      </c>
      <c r="M8" s="239"/>
      <c r="N8" s="240"/>
      <c r="O8" s="114">
        <f>COUNTA(A474:B493)</f>
        <v>0</v>
      </c>
    </row>
    <row r="9" spans="1:19" customFormat="1" ht="39" customHeight="1" thickBot="1" x14ac:dyDescent="0.2">
      <c r="A9" s="184"/>
      <c r="B9" s="186" t="s">
        <v>1205</v>
      </c>
      <c r="C9" s="262" t="s">
        <v>122</v>
      </c>
      <c r="D9" s="263"/>
      <c r="E9" s="269"/>
      <c r="F9" s="270"/>
      <c r="G9" s="271"/>
      <c r="H9" s="262" t="s">
        <v>124</v>
      </c>
      <c r="I9" s="267"/>
      <c r="J9" s="267"/>
      <c r="K9" s="263"/>
      <c r="L9" s="128" t="s">
        <v>1138</v>
      </c>
      <c r="M9" s="128" t="s">
        <v>1139</v>
      </c>
      <c r="N9" s="128" t="s">
        <v>1140</v>
      </c>
      <c r="O9" s="128" t="s">
        <v>1141</v>
      </c>
    </row>
    <row r="10" spans="1:19" s="59" customFormat="1" ht="25" customHeight="1" x14ac:dyDescent="0.2">
      <c r="A10" s="178"/>
      <c r="B10" s="185"/>
      <c r="C10" s="304" t="s">
        <v>196</v>
      </c>
      <c r="D10" s="305"/>
      <c r="E10" s="306" t="s">
        <v>211</v>
      </c>
      <c r="F10" s="307"/>
      <c r="G10" s="308"/>
      <c r="H10" s="309" t="s">
        <v>162</v>
      </c>
      <c r="I10" s="310"/>
      <c r="J10" s="310"/>
      <c r="K10" s="311"/>
      <c r="L10" s="119" t="s">
        <v>196</v>
      </c>
      <c r="M10" s="119" t="s">
        <v>1142</v>
      </c>
      <c r="N10" s="137">
        <v>1E-4</v>
      </c>
      <c r="O10" s="138">
        <v>8.0999999999999997E-7</v>
      </c>
    </row>
    <row r="11" spans="1:19" s="59" customFormat="1" ht="25" customHeight="1" x14ac:dyDescent="0.2">
      <c r="A11" s="175"/>
      <c r="B11" s="185"/>
      <c r="C11" s="299" t="s">
        <v>212</v>
      </c>
      <c r="D11" s="300"/>
      <c r="E11" s="259" t="s">
        <v>213</v>
      </c>
      <c r="F11" s="260"/>
      <c r="G11" s="261"/>
      <c r="H11" s="253" t="s">
        <v>163</v>
      </c>
      <c r="I11" s="254"/>
      <c r="J11" s="254"/>
      <c r="K11" s="255"/>
      <c r="L11" s="92" t="s">
        <v>212</v>
      </c>
      <c r="M11" s="92" t="s">
        <v>1142</v>
      </c>
      <c r="N11" s="139">
        <v>1E-4</v>
      </c>
      <c r="O11" s="140">
        <v>1.6666666666666665E-6</v>
      </c>
    </row>
    <row r="12" spans="1:19" s="59" customFormat="1" ht="25" customHeight="1" x14ac:dyDescent="0.2">
      <c r="A12" s="175"/>
      <c r="B12" s="185"/>
      <c r="C12" s="299" t="s">
        <v>214</v>
      </c>
      <c r="D12" s="300"/>
      <c r="E12" s="259" t="s">
        <v>215</v>
      </c>
      <c r="F12" s="260"/>
      <c r="G12" s="261"/>
      <c r="H12" s="253" t="s">
        <v>163</v>
      </c>
      <c r="I12" s="254"/>
      <c r="J12" s="254"/>
      <c r="K12" s="255"/>
      <c r="L12" s="92" t="s">
        <v>214</v>
      </c>
      <c r="M12" s="92" t="s">
        <v>1142</v>
      </c>
      <c r="N12" s="139">
        <v>1E-4</v>
      </c>
      <c r="O12" s="140">
        <v>2.0999999999999998E-6</v>
      </c>
    </row>
    <row r="13" spans="1:19" s="59" customFormat="1" ht="25" customHeight="1" x14ac:dyDescent="0.2">
      <c r="A13" s="175"/>
      <c r="B13" s="185"/>
      <c r="C13" s="299" t="s">
        <v>216</v>
      </c>
      <c r="D13" s="300"/>
      <c r="E13" s="259" t="s">
        <v>215</v>
      </c>
      <c r="F13" s="260"/>
      <c r="G13" s="261"/>
      <c r="H13" s="253" t="s">
        <v>163</v>
      </c>
      <c r="I13" s="254"/>
      <c r="J13" s="254"/>
      <c r="K13" s="255"/>
      <c r="L13" s="92" t="s">
        <v>216</v>
      </c>
      <c r="M13" s="92" t="s">
        <v>1142</v>
      </c>
      <c r="N13" s="139">
        <v>1E-4</v>
      </c>
      <c r="O13" s="140">
        <v>1.1666666666666668E-6</v>
      </c>
    </row>
    <row r="14" spans="1:19" s="59" customFormat="1" ht="25" customHeight="1" x14ac:dyDescent="0.2">
      <c r="A14" s="175"/>
      <c r="B14" s="185"/>
      <c r="C14" s="299" t="s">
        <v>217</v>
      </c>
      <c r="D14" s="300"/>
      <c r="E14" s="259" t="s">
        <v>215</v>
      </c>
      <c r="F14" s="260"/>
      <c r="G14" s="261"/>
      <c r="H14" s="253" t="s">
        <v>163</v>
      </c>
      <c r="I14" s="254"/>
      <c r="J14" s="254"/>
      <c r="K14" s="255"/>
      <c r="L14" s="92" t="s">
        <v>217</v>
      </c>
      <c r="M14" s="92" t="s">
        <v>1142</v>
      </c>
      <c r="N14" s="139">
        <v>1E-4</v>
      </c>
      <c r="O14" s="140">
        <v>1.7E-6</v>
      </c>
    </row>
    <row r="15" spans="1:19" s="59" customFormat="1" ht="25" customHeight="1" x14ac:dyDescent="0.2">
      <c r="A15" s="175"/>
      <c r="B15" s="185"/>
      <c r="C15" s="299" t="s">
        <v>218</v>
      </c>
      <c r="D15" s="300"/>
      <c r="E15" s="301" t="s">
        <v>215</v>
      </c>
      <c r="F15" s="302"/>
      <c r="G15" s="303"/>
      <c r="H15" s="253" t="s">
        <v>163</v>
      </c>
      <c r="I15" s="254"/>
      <c r="J15" s="254"/>
      <c r="K15" s="255"/>
      <c r="L15" s="92" t="s">
        <v>218</v>
      </c>
      <c r="M15" s="92" t="s">
        <v>1142</v>
      </c>
      <c r="N15" s="139">
        <v>1E-4</v>
      </c>
      <c r="O15" s="140">
        <v>8.5000000000000001E-7</v>
      </c>
    </row>
    <row r="16" spans="1:19" s="59" customFormat="1" ht="25" customHeight="1" x14ac:dyDescent="0.2">
      <c r="A16" s="175"/>
      <c r="B16" s="185"/>
      <c r="C16" s="299" t="s">
        <v>219</v>
      </c>
      <c r="D16" s="300"/>
      <c r="E16" s="259" t="s">
        <v>215</v>
      </c>
      <c r="F16" s="260"/>
      <c r="G16" s="261"/>
      <c r="H16" s="253" t="s">
        <v>163</v>
      </c>
      <c r="I16" s="254"/>
      <c r="J16" s="254"/>
      <c r="K16" s="255"/>
      <c r="L16" s="92" t="s">
        <v>219</v>
      </c>
      <c r="M16" s="92" t="s">
        <v>1142</v>
      </c>
      <c r="N16" s="139">
        <v>1E-4</v>
      </c>
      <c r="O16" s="140">
        <v>6.3E-7</v>
      </c>
    </row>
    <row r="17" spans="1:15" s="59" customFormat="1" ht="25" customHeight="1" x14ac:dyDescent="0.2">
      <c r="A17" s="175"/>
      <c r="B17" s="185"/>
      <c r="C17" s="299" t="s">
        <v>220</v>
      </c>
      <c r="D17" s="300"/>
      <c r="E17" s="259" t="s">
        <v>215</v>
      </c>
      <c r="F17" s="260"/>
      <c r="G17" s="261"/>
      <c r="H17" s="253" t="s">
        <v>163</v>
      </c>
      <c r="I17" s="254"/>
      <c r="J17" s="254"/>
      <c r="K17" s="255"/>
      <c r="L17" s="92" t="s">
        <v>220</v>
      </c>
      <c r="M17" s="92" t="s">
        <v>1142</v>
      </c>
      <c r="N17" s="139">
        <v>1.0000000000000001E-5</v>
      </c>
      <c r="O17" s="140">
        <v>1.15E-7</v>
      </c>
    </row>
    <row r="18" spans="1:15" s="59" customFormat="1" ht="25" customHeight="1" x14ac:dyDescent="0.2">
      <c r="A18" s="175"/>
      <c r="B18" s="185"/>
      <c r="C18" s="299" t="s">
        <v>221</v>
      </c>
      <c r="D18" s="300"/>
      <c r="E18" s="259" t="s">
        <v>215</v>
      </c>
      <c r="F18" s="260"/>
      <c r="G18" s="261"/>
      <c r="H18" s="253" t="s">
        <v>163</v>
      </c>
      <c r="I18" s="254"/>
      <c r="J18" s="254"/>
      <c r="K18" s="255"/>
      <c r="L18" s="92" t="s">
        <v>221</v>
      </c>
      <c r="M18" s="92" t="s">
        <v>1142</v>
      </c>
      <c r="N18" s="139">
        <v>1E-4</v>
      </c>
      <c r="O18" s="140">
        <v>7.9999999999999996E-7</v>
      </c>
    </row>
    <row r="19" spans="1:15" s="59" customFormat="1" ht="25" customHeight="1" x14ac:dyDescent="0.2">
      <c r="A19" s="175"/>
      <c r="B19" s="185"/>
      <c r="C19" s="299" t="s">
        <v>222</v>
      </c>
      <c r="D19" s="300"/>
      <c r="E19" s="259" t="s">
        <v>223</v>
      </c>
      <c r="F19" s="260"/>
      <c r="G19" s="261"/>
      <c r="H19" s="253" t="s">
        <v>162</v>
      </c>
      <c r="I19" s="254"/>
      <c r="J19" s="254"/>
      <c r="K19" s="255"/>
      <c r="L19" s="92" t="s">
        <v>222</v>
      </c>
      <c r="M19" s="92" t="s">
        <v>1142</v>
      </c>
      <c r="N19" s="139">
        <v>1E-4</v>
      </c>
      <c r="O19" s="140">
        <v>3.3666666666666669E-7</v>
      </c>
    </row>
    <row r="20" spans="1:15" s="59" customFormat="1" ht="25" customHeight="1" x14ac:dyDescent="0.2">
      <c r="A20" s="175"/>
      <c r="B20" s="185"/>
      <c r="C20" s="299" t="s">
        <v>224</v>
      </c>
      <c r="D20" s="300"/>
      <c r="E20" s="259" t="s">
        <v>225</v>
      </c>
      <c r="F20" s="260"/>
      <c r="G20" s="261"/>
      <c r="H20" s="253" t="s">
        <v>162</v>
      </c>
      <c r="I20" s="254"/>
      <c r="J20" s="254"/>
      <c r="K20" s="255"/>
      <c r="L20" s="92" t="s">
        <v>224</v>
      </c>
      <c r="M20" s="92" t="s">
        <v>1142</v>
      </c>
      <c r="N20" s="139">
        <v>1.0000000000000001E-5</v>
      </c>
      <c r="O20" s="140">
        <v>4.2000000000000004E-9</v>
      </c>
    </row>
    <row r="21" spans="1:15" s="59" customFormat="1" ht="25" customHeight="1" x14ac:dyDescent="0.2">
      <c r="A21" s="175"/>
      <c r="B21" s="185"/>
      <c r="C21" s="299" t="s">
        <v>226</v>
      </c>
      <c r="D21" s="300"/>
      <c r="E21" s="259" t="s">
        <v>227</v>
      </c>
      <c r="F21" s="260"/>
      <c r="G21" s="261"/>
      <c r="H21" s="253" t="s">
        <v>162</v>
      </c>
      <c r="I21" s="254"/>
      <c r="J21" s="254"/>
      <c r="K21" s="255"/>
      <c r="L21" s="92" t="s">
        <v>226</v>
      </c>
      <c r="M21" s="92" t="s">
        <v>1142</v>
      </c>
      <c r="N21" s="139">
        <v>1.0000000000000001E-5</v>
      </c>
      <c r="O21" s="140">
        <v>1.9666666666666668E-7</v>
      </c>
    </row>
    <row r="22" spans="1:15" s="59" customFormat="1" ht="25" customHeight="1" x14ac:dyDescent="0.2">
      <c r="A22" s="175"/>
      <c r="B22" s="185"/>
      <c r="C22" s="299" t="s">
        <v>228</v>
      </c>
      <c r="D22" s="300"/>
      <c r="E22" s="259" t="s">
        <v>229</v>
      </c>
      <c r="F22" s="260"/>
      <c r="G22" s="261"/>
      <c r="H22" s="253" t="s">
        <v>162</v>
      </c>
      <c r="I22" s="254"/>
      <c r="J22" s="254"/>
      <c r="K22" s="255"/>
      <c r="L22" s="92" t="s">
        <v>228</v>
      </c>
      <c r="M22" s="92" t="s">
        <v>1142</v>
      </c>
      <c r="N22" s="139">
        <v>1E-4</v>
      </c>
      <c r="O22" s="140">
        <v>4.0333333333333327E-7</v>
      </c>
    </row>
    <row r="23" spans="1:15" s="59" customFormat="1" ht="25" customHeight="1" x14ac:dyDescent="0.2">
      <c r="A23" s="175"/>
      <c r="B23" s="185"/>
      <c r="C23" s="299" t="s">
        <v>230</v>
      </c>
      <c r="D23" s="300"/>
      <c r="E23" s="259" t="s">
        <v>231</v>
      </c>
      <c r="F23" s="260"/>
      <c r="G23" s="261"/>
      <c r="H23" s="253" t="s">
        <v>162</v>
      </c>
      <c r="I23" s="254"/>
      <c r="J23" s="254"/>
      <c r="K23" s="255"/>
      <c r="L23" s="92" t="s">
        <v>230</v>
      </c>
      <c r="M23" s="92" t="s">
        <v>1142</v>
      </c>
      <c r="N23" s="139">
        <v>1E-4</v>
      </c>
      <c r="O23" s="140">
        <v>2.6999999999999999E-5</v>
      </c>
    </row>
    <row r="24" spans="1:15" s="59" customFormat="1" ht="25" customHeight="1" x14ac:dyDescent="0.2">
      <c r="A24" s="175"/>
      <c r="B24" s="185"/>
      <c r="C24" s="299" t="s">
        <v>232</v>
      </c>
      <c r="D24" s="300"/>
      <c r="E24" s="301" t="s">
        <v>233</v>
      </c>
      <c r="F24" s="302"/>
      <c r="G24" s="303"/>
      <c r="H24" s="253" t="s">
        <v>162</v>
      </c>
      <c r="I24" s="254"/>
      <c r="J24" s="254"/>
      <c r="K24" s="255"/>
      <c r="L24" s="92" t="s">
        <v>232</v>
      </c>
      <c r="M24" s="92" t="s">
        <v>1142</v>
      </c>
      <c r="N24" s="139">
        <v>1E-4</v>
      </c>
      <c r="O24" s="140">
        <v>1.3E-6</v>
      </c>
    </row>
    <row r="25" spans="1:15" s="59" customFormat="1" ht="37.5" customHeight="1" x14ac:dyDescent="0.2">
      <c r="A25" s="175"/>
      <c r="B25" s="185"/>
      <c r="C25" s="257" t="s">
        <v>234</v>
      </c>
      <c r="D25" s="258"/>
      <c r="E25" s="259" t="s">
        <v>1209</v>
      </c>
      <c r="F25" s="260"/>
      <c r="G25" s="261"/>
      <c r="H25" s="253" t="s">
        <v>162</v>
      </c>
      <c r="I25" s="254"/>
      <c r="J25" s="254"/>
      <c r="K25" s="255"/>
      <c r="L25" s="92" t="s">
        <v>234</v>
      </c>
      <c r="M25" s="92" t="s">
        <v>1142</v>
      </c>
      <c r="N25" s="139">
        <v>1E-4</v>
      </c>
      <c r="O25" s="140">
        <v>1.2799999999999998E-6</v>
      </c>
    </row>
    <row r="26" spans="1:15" s="59" customFormat="1" ht="25" customHeight="1" x14ac:dyDescent="0.2">
      <c r="A26" s="175"/>
      <c r="B26" s="185"/>
      <c r="C26" s="257" t="s">
        <v>235</v>
      </c>
      <c r="D26" s="258"/>
      <c r="E26" s="259" t="s">
        <v>236</v>
      </c>
      <c r="F26" s="260"/>
      <c r="G26" s="261"/>
      <c r="H26" s="312" t="s">
        <v>162</v>
      </c>
      <c r="I26" s="313"/>
      <c r="J26" s="313"/>
      <c r="K26" s="314"/>
      <c r="L26" s="96" t="s">
        <v>235</v>
      </c>
      <c r="M26" s="96" t="s">
        <v>1142</v>
      </c>
      <c r="N26" s="141">
        <v>1.0000000000000001E-5</v>
      </c>
      <c r="O26" s="140">
        <v>2.7999999999999999E-8</v>
      </c>
    </row>
    <row r="27" spans="1:15" s="59" customFormat="1" ht="25" customHeight="1" x14ac:dyDescent="0.2">
      <c r="A27" s="175"/>
      <c r="B27" s="185"/>
      <c r="C27" s="257" t="s">
        <v>237</v>
      </c>
      <c r="D27" s="258"/>
      <c r="E27" s="259" t="s">
        <v>238</v>
      </c>
      <c r="F27" s="260"/>
      <c r="G27" s="261"/>
      <c r="H27" s="253" t="s">
        <v>1040</v>
      </c>
      <c r="I27" s="254"/>
      <c r="J27" s="254"/>
      <c r="K27" s="255"/>
      <c r="L27" s="92" t="s">
        <v>237</v>
      </c>
      <c r="M27" s="92" t="s">
        <v>1142</v>
      </c>
      <c r="N27" s="139">
        <v>1.0000000000000001E-5</v>
      </c>
      <c r="O27" s="140">
        <v>9.9999999999999995E-8</v>
      </c>
    </row>
    <row r="28" spans="1:15" s="59" customFormat="1" ht="39" customHeight="1" x14ac:dyDescent="0.2">
      <c r="A28" s="175"/>
      <c r="B28" s="185"/>
      <c r="C28" s="257" t="s">
        <v>239</v>
      </c>
      <c r="D28" s="258"/>
      <c r="E28" s="259" t="s">
        <v>240</v>
      </c>
      <c r="F28" s="260"/>
      <c r="G28" s="261"/>
      <c r="H28" s="253" t="s">
        <v>162</v>
      </c>
      <c r="I28" s="254"/>
      <c r="J28" s="254"/>
      <c r="K28" s="255"/>
      <c r="L28" s="92" t="s">
        <v>239</v>
      </c>
      <c r="M28" s="92" t="s">
        <v>1142</v>
      </c>
      <c r="N28" s="139">
        <v>1.0000000000000001E-5</v>
      </c>
      <c r="O28" s="140">
        <v>7.6000000000000006E-8</v>
      </c>
    </row>
    <row r="29" spans="1:15" s="59" customFormat="1" ht="25" customHeight="1" x14ac:dyDescent="0.2">
      <c r="A29" s="175"/>
      <c r="B29" s="185"/>
      <c r="C29" s="257" t="s">
        <v>241</v>
      </c>
      <c r="D29" s="258"/>
      <c r="E29" s="259" t="s">
        <v>242</v>
      </c>
      <c r="F29" s="260"/>
      <c r="G29" s="261"/>
      <c r="H29" s="253" t="s">
        <v>1040</v>
      </c>
      <c r="I29" s="254"/>
      <c r="J29" s="254"/>
      <c r="K29" s="255"/>
      <c r="L29" s="92" t="s">
        <v>241</v>
      </c>
      <c r="M29" s="92" t="s">
        <v>1142</v>
      </c>
      <c r="N29" s="139">
        <v>1E-4</v>
      </c>
      <c r="O29" s="140">
        <v>1.7666666666666668E-6</v>
      </c>
    </row>
    <row r="30" spans="1:15" s="59" customFormat="1" ht="25" customHeight="1" x14ac:dyDescent="0.2">
      <c r="A30" s="175"/>
      <c r="B30" s="185"/>
      <c r="C30" s="257" t="s">
        <v>243</v>
      </c>
      <c r="D30" s="258"/>
      <c r="E30" s="259" t="s">
        <v>244</v>
      </c>
      <c r="F30" s="260"/>
      <c r="G30" s="261"/>
      <c r="H30" s="253" t="s">
        <v>162</v>
      </c>
      <c r="I30" s="254"/>
      <c r="J30" s="254"/>
      <c r="K30" s="255"/>
      <c r="L30" s="92" t="s">
        <v>243</v>
      </c>
      <c r="M30" s="92" t="s">
        <v>1142</v>
      </c>
      <c r="N30" s="139">
        <v>1.0000000000000001E-5</v>
      </c>
      <c r="O30" s="140">
        <v>1.8E-7</v>
      </c>
    </row>
    <row r="31" spans="1:15" s="59" customFormat="1" ht="25" customHeight="1" x14ac:dyDescent="0.2">
      <c r="A31" s="175"/>
      <c r="B31" s="185"/>
      <c r="C31" s="257" t="s">
        <v>245</v>
      </c>
      <c r="D31" s="258"/>
      <c r="E31" s="259" t="s">
        <v>244</v>
      </c>
      <c r="F31" s="260"/>
      <c r="G31" s="261"/>
      <c r="H31" s="253" t="s">
        <v>1040</v>
      </c>
      <c r="I31" s="254"/>
      <c r="J31" s="254"/>
      <c r="K31" s="255"/>
      <c r="L31" s="92" t="s">
        <v>245</v>
      </c>
      <c r="M31" s="92" t="s">
        <v>1142</v>
      </c>
      <c r="N31" s="139">
        <v>1.0000000000000001E-5</v>
      </c>
      <c r="O31" s="140">
        <v>7.866666666666667E-8</v>
      </c>
    </row>
    <row r="32" spans="1:15" s="59" customFormat="1" ht="25" customHeight="1" x14ac:dyDescent="0.2">
      <c r="A32" s="175"/>
      <c r="B32" s="185"/>
      <c r="C32" s="257" t="s">
        <v>197</v>
      </c>
      <c r="D32" s="258"/>
      <c r="E32" s="259" t="s">
        <v>246</v>
      </c>
      <c r="F32" s="260"/>
      <c r="G32" s="261"/>
      <c r="H32" s="253" t="s">
        <v>162</v>
      </c>
      <c r="I32" s="254"/>
      <c r="J32" s="254"/>
      <c r="K32" s="255"/>
      <c r="L32" s="92" t="s">
        <v>197</v>
      </c>
      <c r="M32" s="92" t="s">
        <v>1142</v>
      </c>
      <c r="N32" s="139">
        <v>1.0000000000000001E-5</v>
      </c>
      <c r="O32" s="140">
        <v>4.1000000000000003E-8</v>
      </c>
    </row>
    <row r="33" spans="1:15" s="59" customFormat="1" ht="25" customHeight="1" x14ac:dyDescent="0.2">
      <c r="A33" s="175"/>
      <c r="B33" s="185"/>
      <c r="C33" s="257" t="s">
        <v>247</v>
      </c>
      <c r="D33" s="258"/>
      <c r="E33" s="259" t="s">
        <v>248</v>
      </c>
      <c r="F33" s="260"/>
      <c r="G33" s="261"/>
      <c r="H33" s="253" t="s">
        <v>163</v>
      </c>
      <c r="I33" s="254"/>
      <c r="J33" s="254"/>
      <c r="K33" s="255"/>
      <c r="L33" s="92" t="s">
        <v>247</v>
      </c>
      <c r="M33" s="92" t="s">
        <v>1142</v>
      </c>
      <c r="N33" s="139">
        <v>1.0000000000000001E-5</v>
      </c>
      <c r="O33" s="140">
        <v>3.5000000000000002E-8</v>
      </c>
    </row>
    <row r="34" spans="1:15" s="59" customFormat="1" ht="25" customHeight="1" x14ac:dyDescent="0.2">
      <c r="A34" s="175"/>
      <c r="B34" s="185"/>
      <c r="C34" s="257" t="s">
        <v>249</v>
      </c>
      <c r="D34" s="258"/>
      <c r="E34" s="259" t="s">
        <v>250</v>
      </c>
      <c r="F34" s="260"/>
      <c r="G34" s="261"/>
      <c r="H34" s="253" t="s">
        <v>163</v>
      </c>
      <c r="I34" s="254"/>
      <c r="J34" s="254"/>
      <c r="K34" s="255"/>
      <c r="L34" s="92" t="s">
        <v>249</v>
      </c>
      <c r="M34" s="92" t="s">
        <v>1142</v>
      </c>
      <c r="N34" s="139">
        <v>1.0000000000000001E-5</v>
      </c>
      <c r="O34" s="140">
        <v>5.5500000000000001E-8</v>
      </c>
    </row>
    <row r="35" spans="1:15" s="59" customFormat="1" ht="25" customHeight="1" x14ac:dyDescent="0.2">
      <c r="A35" s="175"/>
      <c r="B35" s="185"/>
      <c r="C35" s="315" t="s">
        <v>251</v>
      </c>
      <c r="D35" s="316"/>
      <c r="E35" s="259" t="s">
        <v>252</v>
      </c>
      <c r="F35" s="260"/>
      <c r="G35" s="261"/>
      <c r="H35" s="253" t="s">
        <v>163</v>
      </c>
      <c r="I35" s="254"/>
      <c r="J35" s="254"/>
      <c r="K35" s="255"/>
      <c r="L35" s="92" t="s">
        <v>251</v>
      </c>
      <c r="M35" s="92" t="s">
        <v>1142</v>
      </c>
      <c r="N35" s="139">
        <v>1.0000000000000001E-5</v>
      </c>
      <c r="O35" s="140">
        <v>4.9999999999999998E-8</v>
      </c>
    </row>
    <row r="36" spans="1:15" s="59" customFormat="1" ht="25" customHeight="1" x14ac:dyDescent="0.2">
      <c r="A36" s="175"/>
      <c r="B36" s="185"/>
      <c r="C36" s="257" t="s">
        <v>253</v>
      </c>
      <c r="D36" s="258"/>
      <c r="E36" s="259" t="s">
        <v>254</v>
      </c>
      <c r="F36" s="260"/>
      <c r="G36" s="261"/>
      <c r="H36" s="253" t="s">
        <v>163</v>
      </c>
      <c r="I36" s="254"/>
      <c r="J36" s="254"/>
      <c r="K36" s="255"/>
      <c r="L36" s="92" t="s">
        <v>253</v>
      </c>
      <c r="M36" s="92" t="s">
        <v>1142</v>
      </c>
      <c r="N36" s="139">
        <v>1.0000000000000001E-5</v>
      </c>
      <c r="O36" s="140">
        <v>9.2000000000000003E-8</v>
      </c>
    </row>
    <row r="37" spans="1:15" s="59" customFormat="1" ht="25" customHeight="1" x14ac:dyDescent="0.2">
      <c r="A37" s="175"/>
      <c r="B37" s="185"/>
      <c r="C37" s="257" t="s">
        <v>255</v>
      </c>
      <c r="D37" s="258"/>
      <c r="E37" s="259" t="s">
        <v>256</v>
      </c>
      <c r="F37" s="260"/>
      <c r="G37" s="261"/>
      <c r="H37" s="253" t="s">
        <v>163</v>
      </c>
      <c r="I37" s="254"/>
      <c r="J37" s="254"/>
      <c r="K37" s="255"/>
      <c r="L37" s="92" t="s">
        <v>255</v>
      </c>
      <c r="M37" s="92" t="s">
        <v>1142</v>
      </c>
      <c r="N37" s="139">
        <v>1.0000000000000001E-5</v>
      </c>
      <c r="O37" s="140">
        <v>3.3500000000000002E-8</v>
      </c>
    </row>
    <row r="38" spans="1:15" s="59" customFormat="1" ht="25" customHeight="1" x14ac:dyDescent="0.2">
      <c r="A38" s="175"/>
      <c r="B38" s="185"/>
      <c r="C38" s="257" t="s">
        <v>257</v>
      </c>
      <c r="D38" s="258"/>
      <c r="E38" s="259" t="s">
        <v>258</v>
      </c>
      <c r="F38" s="260"/>
      <c r="G38" s="261"/>
      <c r="H38" s="253" t="s">
        <v>163</v>
      </c>
      <c r="I38" s="254"/>
      <c r="J38" s="254"/>
      <c r="K38" s="255"/>
      <c r="L38" s="92" t="s">
        <v>257</v>
      </c>
      <c r="M38" s="92" t="s">
        <v>1142</v>
      </c>
      <c r="N38" s="139">
        <v>1.0000000000000001E-5</v>
      </c>
      <c r="O38" s="140">
        <v>4.2499999999999997E-8</v>
      </c>
    </row>
    <row r="39" spans="1:15" s="59" customFormat="1" ht="25" customHeight="1" x14ac:dyDescent="0.2">
      <c r="A39" s="175"/>
      <c r="B39" s="185"/>
      <c r="C39" s="257" t="s">
        <v>259</v>
      </c>
      <c r="D39" s="258"/>
      <c r="E39" s="259" t="s">
        <v>260</v>
      </c>
      <c r="F39" s="260"/>
      <c r="G39" s="261"/>
      <c r="H39" s="253" t="s">
        <v>162</v>
      </c>
      <c r="I39" s="254"/>
      <c r="J39" s="254"/>
      <c r="K39" s="255"/>
      <c r="L39" s="92" t="s">
        <v>259</v>
      </c>
      <c r="M39" s="92" t="s">
        <v>1142</v>
      </c>
      <c r="N39" s="139">
        <v>1.0000000000000001E-5</v>
      </c>
      <c r="O39" s="140">
        <v>1.5749999999999999E-8</v>
      </c>
    </row>
    <row r="40" spans="1:15" s="59" customFormat="1" ht="25" customHeight="1" x14ac:dyDescent="0.2">
      <c r="A40" s="175"/>
      <c r="B40" s="185"/>
      <c r="C40" s="257" t="s">
        <v>261</v>
      </c>
      <c r="D40" s="258"/>
      <c r="E40" s="259" t="s">
        <v>262</v>
      </c>
      <c r="F40" s="260"/>
      <c r="G40" s="261"/>
      <c r="H40" s="253" t="s">
        <v>1040</v>
      </c>
      <c r="I40" s="254"/>
      <c r="J40" s="254"/>
      <c r="K40" s="255"/>
      <c r="L40" s="92" t="s">
        <v>261</v>
      </c>
      <c r="M40" s="92" t="s">
        <v>1142</v>
      </c>
      <c r="N40" s="139">
        <v>1.0000000000000001E-5</v>
      </c>
      <c r="O40" s="140">
        <v>1.4E-8</v>
      </c>
    </row>
    <row r="41" spans="1:15" s="59" customFormat="1" ht="25" customHeight="1" x14ac:dyDescent="0.2">
      <c r="A41" s="175"/>
      <c r="B41" s="185"/>
      <c r="C41" s="257" t="s">
        <v>263</v>
      </c>
      <c r="D41" s="258"/>
      <c r="E41" s="259" t="s">
        <v>264</v>
      </c>
      <c r="F41" s="260"/>
      <c r="G41" s="261"/>
      <c r="H41" s="253" t="s">
        <v>162</v>
      </c>
      <c r="I41" s="254"/>
      <c r="J41" s="254"/>
      <c r="K41" s="255"/>
      <c r="L41" s="92" t="s">
        <v>263</v>
      </c>
      <c r="M41" s="92" t="s">
        <v>1143</v>
      </c>
      <c r="N41" s="139">
        <v>1.0000000000000001E-5</v>
      </c>
      <c r="O41" s="140">
        <v>7.3000000000000005E-8</v>
      </c>
    </row>
    <row r="42" spans="1:15" s="59" customFormat="1" ht="25" customHeight="1" x14ac:dyDescent="0.2">
      <c r="A42" s="175"/>
      <c r="B42" s="185"/>
      <c r="C42" s="257" t="s">
        <v>265</v>
      </c>
      <c r="D42" s="258"/>
      <c r="E42" s="259" t="s">
        <v>266</v>
      </c>
      <c r="F42" s="260"/>
      <c r="G42" s="261"/>
      <c r="H42" s="253" t="s">
        <v>162</v>
      </c>
      <c r="I42" s="254"/>
      <c r="J42" s="254"/>
      <c r="K42" s="255"/>
      <c r="L42" s="92" t="s">
        <v>265</v>
      </c>
      <c r="M42" s="92" t="s">
        <v>1142</v>
      </c>
      <c r="N42" s="139">
        <v>1.0000000000000001E-5</v>
      </c>
      <c r="O42" s="140">
        <v>9.4333333333333334E-9</v>
      </c>
    </row>
    <row r="43" spans="1:15" s="59" customFormat="1" ht="25" customHeight="1" x14ac:dyDescent="0.2">
      <c r="A43" s="175"/>
      <c r="B43" s="185"/>
      <c r="C43" s="257" t="s">
        <v>267</v>
      </c>
      <c r="D43" s="258"/>
      <c r="E43" s="259" t="s">
        <v>268</v>
      </c>
      <c r="F43" s="260"/>
      <c r="G43" s="261"/>
      <c r="H43" s="253" t="s">
        <v>162</v>
      </c>
      <c r="I43" s="254"/>
      <c r="J43" s="254"/>
      <c r="K43" s="255"/>
      <c r="L43" s="92" t="s">
        <v>267</v>
      </c>
      <c r="M43" s="92" t="s">
        <v>1142</v>
      </c>
      <c r="N43" s="139">
        <v>1.0000000000000001E-5</v>
      </c>
      <c r="O43" s="140">
        <v>3.8000000000000003E-8</v>
      </c>
    </row>
    <row r="44" spans="1:15" s="59" customFormat="1" ht="25" customHeight="1" x14ac:dyDescent="0.2">
      <c r="A44" s="175"/>
      <c r="B44" s="185"/>
      <c r="C44" s="257" t="s">
        <v>269</v>
      </c>
      <c r="D44" s="258"/>
      <c r="E44" s="259" t="s">
        <v>270</v>
      </c>
      <c r="F44" s="260"/>
      <c r="G44" s="261"/>
      <c r="H44" s="253" t="s">
        <v>162</v>
      </c>
      <c r="I44" s="254"/>
      <c r="J44" s="254"/>
      <c r="K44" s="255"/>
      <c r="L44" s="92" t="s">
        <v>269</v>
      </c>
      <c r="M44" s="92" t="s">
        <v>1142</v>
      </c>
      <c r="N44" s="139">
        <v>1.0000000000000001E-5</v>
      </c>
      <c r="O44" s="140">
        <v>1.6525000000000001E-8</v>
      </c>
    </row>
    <row r="45" spans="1:15" s="59" customFormat="1" ht="25" customHeight="1" x14ac:dyDescent="0.2">
      <c r="A45" s="175"/>
      <c r="B45" s="185"/>
      <c r="C45" s="257" t="s">
        <v>271</v>
      </c>
      <c r="D45" s="258"/>
      <c r="E45" s="259" t="s">
        <v>272</v>
      </c>
      <c r="F45" s="260"/>
      <c r="G45" s="261"/>
      <c r="H45" s="253" t="s">
        <v>162</v>
      </c>
      <c r="I45" s="254"/>
      <c r="J45" s="254"/>
      <c r="K45" s="255"/>
      <c r="L45" s="92" t="s">
        <v>271</v>
      </c>
      <c r="M45" s="92" t="s">
        <v>1142</v>
      </c>
      <c r="N45" s="139">
        <v>1.0000000000000001E-5</v>
      </c>
      <c r="O45" s="140">
        <v>1.1233333333333335E-8</v>
      </c>
    </row>
    <row r="46" spans="1:15" s="59" customFormat="1" ht="25" customHeight="1" x14ac:dyDescent="0.2">
      <c r="A46" s="175"/>
      <c r="B46" s="185"/>
      <c r="C46" s="257" t="s">
        <v>273</v>
      </c>
      <c r="D46" s="258"/>
      <c r="E46" s="259" t="s">
        <v>274</v>
      </c>
      <c r="F46" s="260"/>
      <c r="G46" s="261"/>
      <c r="H46" s="253" t="s">
        <v>162</v>
      </c>
      <c r="I46" s="254"/>
      <c r="J46" s="254"/>
      <c r="K46" s="255"/>
      <c r="L46" s="92" t="s">
        <v>273</v>
      </c>
      <c r="M46" s="92" t="s">
        <v>1142</v>
      </c>
      <c r="N46" s="139">
        <v>1.0000000000000001E-5</v>
      </c>
      <c r="O46" s="140">
        <v>1.3666666666666665E-8</v>
      </c>
    </row>
    <row r="47" spans="1:15" s="59" customFormat="1" ht="25" customHeight="1" x14ac:dyDescent="0.2">
      <c r="A47" s="175"/>
      <c r="B47" s="185"/>
      <c r="C47" s="257" t="s">
        <v>275</v>
      </c>
      <c r="D47" s="258"/>
      <c r="E47" s="259" t="s">
        <v>276</v>
      </c>
      <c r="F47" s="260"/>
      <c r="G47" s="261"/>
      <c r="H47" s="253" t="s">
        <v>162</v>
      </c>
      <c r="I47" s="254"/>
      <c r="J47" s="254"/>
      <c r="K47" s="255"/>
      <c r="L47" s="92" t="s">
        <v>275</v>
      </c>
      <c r="M47" s="92" t="s">
        <v>1142</v>
      </c>
      <c r="N47" s="139">
        <v>1.0000000000000001E-5</v>
      </c>
      <c r="O47" s="140">
        <v>2.733333333333333E-8</v>
      </c>
    </row>
    <row r="48" spans="1:15" s="59" customFormat="1" ht="25" customHeight="1" x14ac:dyDescent="0.2">
      <c r="A48" s="175"/>
      <c r="B48" s="185"/>
      <c r="C48" s="257" t="s">
        <v>277</v>
      </c>
      <c r="D48" s="258"/>
      <c r="E48" s="259" t="s">
        <v>277</v>
      </c>
      <c r="F48" s="260"/>
      <c r="G48" s="261"/>
      <c r="H48" s="253" t="s">
        <v>162</v>
      </c>
      <c r="I48" s="254"/>
      <c r="J48" s="254"/>
      <c r="K48" s="255"/>
      <c r="L48" s="92" t="s">
        <v>277</v>
      </c>
      <c r="M48" s="92" t="s">
        <v>1142</v>
      </c>
      <c r="N48" s="139">
        <v>1.0000000000000001E-5</v>
      </c>
      <c r="O48" s="140">
        <v>2.6333333333333334E-8</v>
      </c>
    </row>
    <row r="49" spans="1:15" s="59" customFormat="1" ht="25" customHeight="1" x14ac:dyDescent="0.2">
      <c r="A49" s="175"/>
      <c r="B49" s="185"/>
      <c r="C49" s="257" t="s">
        <v>278</v>
      </c>
      <c r="D49" s="258"/>
      <c r="E49" s="259" t="s">
        <v>279</v>
      </c>
      <c r="F49" s="260"/>
      <c r="G49" s="261"/>
      <c r="H49" s="253" t="s">
        <v>162</v>
      </c>
      <c r="I49" s="254"/>
      <c r="J49" s="254"/>
      <c r="K49" s="255"/>
      <c r="L49" s="92" t="s">
        <v>278</v>
      </c>
      <c r="M49" s="92" t="s">
        <v>1142</v>
      </c>
      <c r="N49" s="139">
        <v>1E-4</v>
      </c>
      <c r="O49" s="140">
        <v>6.3E-5</v>
      </c>
    </row>
    <row r="50" spans="1:15" s="59" customFormat="1" ht="25" customHeight="1" x14ac:dyDescent="0.2">
      <c r="A50" s="175"/>
      <c r="B50" s="185"/>
      <c r="C50" s="257" t="s">
        <v>280</v>
      </c>
      <c r="D50" s="258"/>
      <c r="E50" s="259" t="s">
        <v>281</v>
      </c>
      <c r="F50" s="260"/>
      <c r="G50" s="261"/>
      <c r="H50" s="253" t="s">
        <v>162</v>
      </c>
      <c r="I50" s="254"/>
      <c r="J50" s="254"/>
      <c r="K50" s="255"/>
      <c r="L50" s="92" t="s">
        <v>280</v>
      </c>
      <c r="M50" s="92" t="s">
        <v>1142</v>
      </c>
      <c r="N50" s="139">
        <v>1E-4</v>
      </c>
      <c r="O50" s="140">
        <v>2.7E-6</v>
      </c>
    </row>
    <row r="51" spans="1:15" s="59" customFormat="1" ht="25" customHeight="1" x14ac:dyDescent="0.2">
      <c r="A51" s="175"/>
      <c r="B51" s="185"/>
      <c r="C51" s="257" t="s">
        <v>282</v>
      </c>
      <c r="D51" s="258"/>
      <c r="E51" s="259" t="s">
        <v>283</v>
      </c>
      <c r="F51" s="260"/>
      <c r="G51" s="261"/>
      <c r="H51" s="253" t="s">
        <v>162</v>
      </c>
      <c r="I51" s="254"/>
      <c r="J51" s="254"/>
      <c r="K51" s="255"/>
      <c r="L51" s="92" t="s">
        <v>282</v>
      </c>
      <c r="M51" s="92" t="s">
        <v>1142</v>
      </c>
      <c r="N51" s="139">
        <v>1.0000000000000001E-5</v>
      </c>
      <c r="O51" s="140">
        <v>3.8999999999999998E-8</v>
      </c>
    </row>
    <row r="52" spans="1:15" s="59" customFormat="1" ht="25" customHeight="1" x14ac:dyDescent="0.2">
      <c r="A52" s="175"/>
      <c r="B52" s="185"/>
      <c r="C52" s="257" t="s">
        <v>284</v>
      </c>
      <c r="D52" s="258"/>
      <c r="E52" s="259" t="s">
        <v>285</v>
      </c>
      <c r="F52" s="260"/>
      <c r="G52" s="261"/>
      <c r="H52" s="253" t="s">
        <v>162</v>
      </c>
      <c r="I52" s="254"/>
      <c r="J52" s="254"/>
      <c r="K52" s="255"/>
      <c r="L52" s="92" t="s">
        <v>284</v>
      </c>
      <c r="M52" s="92" t="s">
        <v>1143</v>
      </c>
      <c r="N52" s="139">
        <v>1E-4</v>
      </c>
      <c r="O52" s="140">
        <v>9.7000000000000003E-7</v>
      </c>
    </row>
    <row r="53" spans="1:15" s="59" customFormat="1" ht="25" customHeight="1" x14ac:dyDescent="0.2">
      <c r="A53" s="175"/>
      <c r="B53" s="185"/>
      <c r="C53" s="257" t="s">
        <v>286</v>
      </c>
      <c r="D53" s="258"/>
      <c r="E53" s="259" t="s">
        <v>287</v>
      </c>
      <c r="F53" s="260"/>
      <c r="G53" s="261"/>
      <c r="H53" s="253" t="s">
        <v>163</v>
      </c>
      <c r="I53" s="254"/>
      <c r="J53" s="254"/>
      <c r="K53" s="255"/>
      <c r="L53" s="92" t="s">
        <v>286</v>
      </c>
      <c r="M53" s="92" t="s">
        <v>1143</v>
      </c>
      <c r="N53" s="139">
        <v>1E-4</v>
      </c>
      <c r="O53" s="140">
        <v>6.6000000000000003E-7</v>
      </c>
    </row>
    <row r="54" spans="1:15" s="59" customFormat="1" ht="25" customHeight="1" x14ac:dyDescent="0.2">
      <c r="A54" s="175"/>
      <c r="B54" s="185"/>
      <c r="C54" s="257" t="s">
        <v>288</v>
      </c>
      <c r="D54" s="258"/>
      <c r="E54" s="259" t="s">
        <v>289</v>
      </c>
      <c r="F54" s="260"/>
      <c r="G54" s="261"/>
      <c r="H54" s="253" t="s">
        <v>162</v>
      </c>
      <c r="I54" s="254"/>
      <c r="J54" s="254"/>
      <c r="K54" s="255"/>
      <c r="L54" s="92" t="s">
        <v>288</v>
      </c>
      <c r="M54" s="92" t="s">
        <v>1142</v>
      </c>
      <c r="N54" s="139">
        <v>1E-4</v>
      </c>
      <c r="O54" s="140">
        <v>1.5433333333333333E-6</v>
      </c>
    </row>
    <row r="55" spans="1:15" s="59" customFormat="1" ht="25" customHeight="1" x14ac:dyDescent="0.2">
      <c r="A55" s="175"/>
      <c r="B55" s="185"/>
      <c r="C55" s="257" t="s">
        <v>290</v>
      </c>
      <c r="D55" s="258"/>
      <c r="E55" s="259" t="s">
        <v>291</v>
      </c>
      <c r="F55" s="260"/>
      <c r="G55" s="261"/>
      <c r="H55" s="253" t="s">
        <v>162</v>
      </c>
      <c r="I55" s="254"/>
      <c r="J55" s="254"/>
      <c r="K55" s="255"/>
      <c r="L55" s="92" t="s">
        <v>290</v>
      </c>
      <c r="M55" s="92" t="s">
        <v>1142</v>
      </c>
      <c r="N55" s="139">
        <v>1.0000000000000001E-5</v>
      </c>
      <c r="O55" s="140">
        <v>1.4E-8</v>
      </c>
    </row>
    <row r="56" spans="1:15" s="59" customFormat="1" ht="25" customHeight="1" x14ac:dyDescent="0.2">
      <c r="A56" s="175"/>
      <c r="B56" s="185"/>
      <c r="C56" s="257" t="s">
        <v>292</v>
      </c>
      <c r="D56" s="258"/>
      <c r="E56" s="259" t="s">
        <v>293</v>
      </c>
      <c r="F56" s="260"/>
      <c r="G56" s="261"/>
      <c r="H56" s="253" t="s">
        <v>162</v>
      </c>
      <c r="I56" s="254"/>
      <c r="J56" s="254"/>
      <c r="K56" s="255"/>
      <c r="L56" s="92" t="s">
        <v>292</v>
      </c>
      <c r="M56" s="92" t="s">
        <v>1142</v>
      </c>
      <c r="N56" s="139">
        <v>1.0000000000000001E-5</v>
      </c>
      <c r="O56" s="140">
        <v>1.3000000000000001E-9</v>
      </c>
    </row>
    <row r="57" spans="1:15" s="59" customFormat="1" ht="25" customHeight="1" x14ac:dyDescent="0.2">
      <c r="A57" s="175"/>
      <c r="B57" s="185"/>
      <c r="C57" s="257" t="s">
        <v>294</v>
      </c>
      <c r="D57" s="258"/>
      <c r="E57" s="259" t="s">
        <v>295</v>
      </c>
      <c r="F57" s="260"/>
      <c r="G57" s="261"/>
      <c r="H57" s="253" t="s">
        <v>162</v>
      </c>
      <c r="I57" s="254"/>
      <c r="J57" s="254"/>
      <c r="K57" s="255"/>
      <c r="L57" s="92" t="s">
        <v>294</v>
      </c>
      <c r="M57" s="92" t="s">
        <v>1142</v>
      </c>
      <c r="N57" s="139">
        <v>1.0000000000000001E-5</v>
      </c>
      <c r="O57" s="140">
        <v>1.3E-7</v>
      </c>
    </row>
    <row r="58" spans="1:15" s="59" customFormat="1" ht="25" customHeight="1" x14ac:dyDescent="0.2">
      <c r="A58" s="175"/>
      <c r="B58" s="185"/>
      <c r="C58" s="257" t="s">
        <v>296</v>
      </c>
      <c r="D58" s="258"/>
      <c r="E58" s="259" t="s">
        <v>297</v>
      </c>
      <c r="F58" s="260"/>
      <c r="G58" s="261"/>
      <c r="H58" s="253" t="s">
        <v>162</v>
      </c>
      <c r="I58" s="254"/>
      <c r="J58" s="254"/>
      <c r="K58" s="255"/>
      <c r="L58" s="92" t="s">
        <v>296</v>
      </c>
      <c r="M58" s="92" t="s">
        <v>1144</v>
      </c>
      <c r="N58" s="139">
        <v>1E-4</v>
      </c>
      <c r="O58" s="140">
        <v>1.9000000000000001E-5</v>
      </c>
    </row>
    <row r="59" spans="1:15" s="59" customFormat="1" ht="25" customHeight="1" x14ac:dyDescent="0.2">
      <c r="A59" s="175"/>
      <c r="B59" s="185"/>
      <c r="C59" s="257" t="s">
        <v>298</v>
      </c>
      <c r="D59" s="258"/>
      <c r="E59" s="259" t="s">
        <v>299</v>
      </c>
      <c r="F59" s="260"/>
      <c r="G59" s="261"/>
      <c r="H59" s="253" t="s">
        <v>162</v>
      </c>
      <c r="I59" s="254"/>
      <c r="J59" s="254"/>
      <c r="K59" s="255"/>
      <c r="L59" s="92" t="s">
        <v>298</v>
      </c>
      <c r="M59" s="92" t="s">
        <v>1142</v>
      </c>
      <c r="N59" s="139">
        <v>1.0000000000000001E-5</v>
      </c>
      <c r="O59" s="140">
        <v>2.3666666666666667E-8</v>
      </c>
    </row>
    <row r="60" spans="1:15" s="59" customFormat="1" ht="25" customHeight="1" x14ac:dyDescent="0.2">
      <c r="A60" s="175"/>
      <c r="B60" s="185"/>
      <c r="C60" s="257" t="s">
        <v>300</v>
      </c>
      <c r="D60" s="258"/>
      <c r="E60" s="259" t="s">
        <v>301</v>
      </c>
      <c r="F60" s="260"/>
      <c r="G60" s="261"/>
      <c r="H60" s="253" t="s">
        <v>162</v>
      </c>
      <c r="I60" s="254"/>
      <c r="J60" s="254"/>
      <c r="K60" s="255"/>
      <c r="L60" s="92" t="s">
        <v>300</v>
      </c>
      <c r="M60" s="92" t="s">
        <v>1142</v>
      </c>
      <c r="N60" s="139">
        <v>1.0000000000000001E-5</v>
      </c>
      <c r="O60" s="140">
        <v>1.2033333333333333E-9</v>
      </c>
    </row>
    <row r="61" spans="1:15" s="59" customFormat="1" ht="25" customHeight="1" x14ac:dyDescent="0.2">
      <c r="A61" s="175"/>
      <c r="B61" s="185"/>
      <c r="C61" s="257" t="s">
        <v>302</v>
      </c>
      <c r="D61" s="258"/>
      <c r="E61" s="259" t="s">
        <v>303</v>
      </c>
      <c r="F61" s="260"/>
      <c r="G61" s="261"/>
      <c r="H61" s="253" t="s">
        <v>162</v>
      </c>
      <c r="I61" s="254"/>
      <c r="J61" s="254"/>
      <c r="K61" s="255"/>
      <c r="L61" s="92" t="s">
        <v>302</v>
      </c>
      <c r="M61" s="92" t="s">
        <v>1142</v>
      </c>
      <c r="N61" s="139">
        <v>1.0000000000000001E-5</v>
      </c>
      <c r="O61" s="140">
        <v>3.0500000000000002E-8</v>
      </c>
    </row>
    <row r="62" spans="1:15" s="59" customFormat="1" ht="25" customHeight="1" x14ac:dyDescent="0.2">
      <c r="A62" s="175"/>
      <c r="B62" s="185"/>
      <c r="C62" s="257" t="s">
        <v>304</v>
      </c>
      <c r="D62" s="258"/>
      <c r="E62" s="259" t="s">
        <v>305</v>
      </c>
      <c r="F62" s="260"/>
      <c r="G62" s="261"/>
      <c r="H62" s="253" t="s">
        <v>162</v>
      </c>
      <c r="I62" s="254"/>
      <c r="J62" s="254"/>
      <c r="K62" s="255"/>
      <c r="L62" s="92" t="s">
        <v>304</v>
      </c>
      <c r="M62" s="92" t="s">
        <v>1142</v>
      </c>
      <c r="N62" s="139">
        <v>1.0000000000000001E-5</v>
      </c>
      <c r="O62" s="140">
        <v>7.2E-10</v>
      </c>
    </row>
    <row r="63" spans="1:15" s="59" customFormat="1" ht="25" customHeight="1" x14ac:dyDescent="0.2">
      <c r="A63" s="175"/>
      <c r="B63" s="185"/>
      <c r="C63" s="257" t="s">
        <v>306</v>
      </c>
      <c r="D63" s="258"/>
      <c r="E63" s="259" t="s">
        <v>307</v>
      </c>
      <c r="F63" s="260"/>
      <c r="G63" s="261"/>
      <c r="H63" s="253" t="s">
        <v>162</v>
      </c>
      <c r="I63" s="254"/>
      <c r="J63" s="254"/>
      <c r="K63" s="255"/>
      <c r="L63" s="92" t="s">
        <v>306</v>
      </c>
      <c r="M63" s="92" t="s">
        <v>1142</v>
      </c>
      <c r="N63" s="139">
        <v>1.0000000000000001E-5</v>
      </c>
      <c r="O63" s="140">
        <v>1.6000000000000001E-9</v>
      </c>
    </row>
    <row r="64" spans="1:15" s="59" customFormat="1" ht="25" customHeight="1" x14ac:dyDescent="0.2">
      <c r="A64" s="175"/>
      <c r="B64" s="185"/>
      <c r="C64" s="257" t="s">
        <v>308</v>
      </c>
      <c r="D64" s="258"/>
      <c r="E64" s="259" t="s">
        <v>309</v>
      </c>
      <c r="F64" s="260"/>
      <c r="G64" s="261"/>
      <c r="H64" s="253" t="s">
        <v>162</v>
      </c>
      <c r="I64" s="254"/>
      <c r="J64" s="254"/>
      <c r="K64" s="255"/>
      <c r="L64" s="92" t="s">
        <v>308</v>
      </c>
      <c r="M64" s="92" t="s">
        <v>1142</v>
      </c>
      <c r="N64" s="139">
        <v>1.0000000000000001E-5</v>
      </c>
      <c r="O64" s="140">
        <v>1.0733333333333335E-7</v>
      </c>
    </row>
    <row r="65" spans="1:15" s="59" customFormat="1" ht="25" customHeight="1" x14ac:dyDescent="0.2">
      <c r="A65" s="175"/>
      <c r="B65" s="185"/>
      <c r="C65" s="257" t="s">
        <v>310</v>
      </c>
      <c r="D65" s="258"/>
      <c r="E65" s="259" t="s">
        <v>311</v>
      </c>
      <c r="F65" s="260"/>
      <c r="G65" s="261"/>
      <c r="H65" s="253" t="s">
        <v>162</v>
      </c>
      <c r="I65" s="254"/>
      <c r="J65" s="254"/>
      <c r="K65" s="255"/>
      <c r="L65" s="92" t="s">
        <v>310</v>
      </c>
      <c r="M65" s="92" t="s">
        <v>1142</v>
      </c>
      <c r="N65" s="139">
        <v>1.0000000000000001E-5</v>
      </c>
      <c r="O65" s="140">
        <v>2.3000000000000001E-8</v>
      </c>
    </row>
    <row r="66" spans="1:15" s="59" customFormat="1" ht="25" customHeight="1" x14ac:dyDescent="0.2">
      <c r="A66" s="175"/>
      <c r="B66" s="185"/>
      <c r="C66" s="257" t="s">
        <v>312</v>
      </c>
      <c r="D66" s="258"/>
      <c r="E66" s="259" t="s">
        <v>313</v>
      </c>
      <c r="F66" s="260"/>
      <c r="G66" s="261"/>
      <c r="H66" s="253" t="s">
        <v>162</v>
      </c>
      <c r="I66" s="254"/>
      <c r="J66" s="254"/>
      <c r="K66" s="255"/>
      <c r="L66" s="92" t="s">
        <v>312</v>
      </c>
      <c r="M66" s="92" t="s">
        <v>1142</v>
      </c>
      <c r="N66" s="139">
        <v>1.0000000000000001E-5</v>
      </c>
      <c r="O66" s="140">
        <v>1.4033333333333335E-9</v>
      </c>
    </row>
    <row r="67" spans="1:15" s="59" customFormat="1" ht="25" customHeight="1" x14ac:dyDescent="0.2">
      <c r="A67" s="175"/>
      <c r="B67" s="185"/>
      <c r="C67" s="257" t="s">
        <v>314</v>
      </c>
      <c r="D67" s="258"/>
      <c r="E67" s="259" t="s">
        <v>315</v>
      </c>
      <c r="F67" s="260"/>
      <c r="G67" s="261"/>
      <c r="H67" s="253" t="s">
        <v>163</v>
      </c>
      <c r="I67" s="254"/>
      <c r="J67" s="254"/>
      <c r="K67" s="255"/>
      <c r="L67" s="92" t="s">
        <v>314</v>
      </c>
      <c r="M67" s="92" t="s">
        <v>1142</v>
      </c>
      <c r="N67" s="139">
        <v>1.0000000000000001E-5</v>
      </c>
      <c r="O67" s="140">
        <v>2.1999999999999998E-8</v>
      </c>
    </row>
    <row r="68" spans="1:15" s="59" customFormat="1" ht="25" customHeight="1" x14ac:dyDescent="0.2">
      <c r="A68" s="175"/>
      <c r="B68" s="185"/>
      <c r="C68" s="257" t="s">
        <v>316</v>
      </c>
      <c r="D68" s="258"/>
      <c r="E68" s="259" t="s">
        <v>317</v>
      </c>
      <c r="F68" s="260"/>
      <c r="G68" s="261"/>
      <c r="H68" s="253" t="s">
        <v>162</v>
      </c>
      <c r="I68" s="254"/>
      <c r="J68" s="254"/>
      <c r="K68" s="255"/>
      <c r="L68" s="92" t="s">
        <v>316</v>
      </c>
      <c r="M68" s="92" t="s">
        <v>1142</v>
      </c>
      <c r="N68" s="139">
        <v>1.0000000000000001E-5</v>
      </c>
      <c r="O68" s="140">
        <v>6.0249999999999994E-9</v>
      </c>
    </row>
    <row r="69" spans="1:15" s="59" customFormat="1" ht="25" customHeight="1" x14ac:dyDescent="0.2">
      <c r="A69" s="175"/>
      <c r="B69" s="185"/>
      <c r="C69" s="257" t="s">
        <v>318</v>
      </c>
      <c r="D69" s="258"/>
      <c r="E69" s="259" t="s">
        <v>319</v>
      </c>
      <c r="F69" s="260"/>
      <c r="G69" s="261"/>
      <c r="H69" s="253" t="s">
        <v>162</v>
      </c>
      <c r="I69" s="254"/>
      <c r="J69" s="254"/>
      <c r="K69" s="255"/>
      <c r="L69" s="92" t="s">
        <v>318</v>
      </c>
      <c r="M69" s="92" t="s">
        <v>1142</v>
      </c>
      <c r="N69" s="139">
        <v>1.0000000000000001E-5</v>
      </c>
      <c r="O69" s="140">
        <v>7.4666666666666674E-9</v>
      </c>
    </row>
    <row r="70" spans="1:15" s="59" customFormat="1" ht="25" customHeight="1" x14ac:dyDescent="0.2">
      <c r="A70" s="175"/>
      <c r="B70" s="185"/>
      <c r="C70" s="257" t="s">
        <v>320</v>
      </c>
      <c r="D70" s="258"/>
      <c r="E70" s="259" t="s">
        <v>321</v>
      </c>
      <c r="F70" s="260"/>
      <c r="G70" s="261"/>
      <c r="H70" s="253" t="s">
        <v>162</v>
      </c>
      <c r="I70" s="254"/>
      <c r="J70" s="254"/>
      <c r="K70" s="255"/>
      <c r="L70" s="92" t="s">
        <v>320</v>
      </c>
      <c r="M70" s="92" t="s">
        <v>1142</v>
      </c>
      <c r="N70" s="139">
        <v>1.0000000000000001E-5</v>
      </c>
      <c r="O70" s="140">
        <v>1.6999999999999999E-7</v>
      </c>
    </row>
    <row r="71" spans="1:15" s="59" customFormat="1" ht="25" customHeight="1" x14ac:dyDescent="0.2">
      <c r="A71" s="175"/>
      <c r="B71" s="185"/>
      <c r="C71" s="257" t="s">
        <v>322</v>
      </c>
      <c r="D71" s="258"/>
      <c r="E71" s="259" t="s">
        <v>323</v>
      </c>
      <c r="F71" s="260"/>
      <c r="G71" s="261"/>
      <c r="H71" s="253" t="s">
        <v>162</v>
      </c>
      <c r="I71" s="254"/>
      <c r="J71" s="254"/>
      <c r="K71" s="255"/>
      <c r="L71" s="92" t="s">
        <v>322</v>
      </c>
      <c r="M71" s="92" t="s">
        <v>1142</v>
      </c>
      <c r="N71" s="139">
        <v>1.0000000000000001E-5</v>
      </c>
      <c r="O71" s="140">
        <v>1.5033333333333332E-8</v>
      </c>
    </row>
    <row r="72" spans="1:15" s="59" customFormat="1" ht="25" customHeight="1" x14ac:dyDescent="0.2">
      <c r="A72" s="175"/>
      <c r="B72" s="185"/>
      <c r="C72" s="257" t="s">
        <v>324</v>
      </c>
      <c r="D72" s="258"/>
      <c r="E72" s="259" t="s">
        <v>323</v>
      </c>
      <c r="F72" s="260"/>
      <c r="G72" s="261"/>
      <c r="H72" s="253" t="s">
        <v>162</v>
      </c>
      <c r="I72" s="254"/>
      <c r="J72" s="254"/>
      <c r="K72" s="255"/>
      <c r="L72" s="92" t="s">
        <v>324</v>
      </c>
      <c r="M72" s="92" t="s">
        <v>1142</v>
      </c>
      <c r="N72" s="139">
        <v>1.0000000000000001E-5</v>
      </c>
      <c r="O72" s="140">
        <v>2.1999999999999998E-8</v>
      </c>
    </row>
    <row r="73" spans="1:15" s="59" customFormat="1" ht="25" customHeight="1" x14ac:dyDescent="0.2">
      <c r="A73" s="175"/>
      <c r="B73" s="185"/>
      <c r="C73" s="257" t="s">
        <v>325</v>
      </c>
      <c r="D73" s="258"/>
      <c r="E73" s="259" t="s">
        <v>323</v>
      </c>
      <c r="F73" s="260"/>
      <c r="G73" s="261"/>
      <c r="H73" s="253" t="s">
        <v>162</v>
      </c>
      <c r="I73" s="254"/>
      <c r="J73" s="254"/>
      <c r="K73" s="255"/>
      <c r="L73" s="92" t="s">
        <v>325</v>
      </c>
      <c r="M73" s="92" t="s">
        <v>1142</v>
      </c>
      <c r="N73" s="139">
        <v>1.0000000000000001E-5</v>
      </c>
      <c r="O73" s="140">
        <v>1.4666666666666666E-8</v>
      </c>
    </row>
    <row r="74" spans="1:15" s="59" customFormat="1" ht="25" customHeight="1" x14ac:dyDescent="0.2">
      <c r="A74" s="175"/>
      <c r="B74" s="185"/>
      <c r="C74" s="257" t="s">
        <v>326</v>
      </c>
      <c r="D74" s="258"/>
      <c r="E74" s="259" t="s">
        <v>327</v>
      </c>
      <c r="F74" s="260"/>
      <c r="G74" s="261"/>
      <c r="H74" s="253" t="s">
        <v>162</v>
      </c>
      <c r="I74" s="254"/>
      <c r="J74" s="254"/>
      <c r="K74" s="255"/>
      <c r="L74" s="92" t="s">
        <v>326</v>
      </c>
      <c r="M74" s="92" t="s">
        <v>1142</v>
      </c>
      <c r="N74" s="139">
        <v>1.0000000000000001E-5</v>
      </c>
      <c r="O74" s="140">
        <v>2.0499999999999998E-8</v>
      </c>
    </row>
    <row r="75" spans="1:15" s="59" customFormat="1" ht="25" customHeight="1" x14ac:dyDescent="0.2">
      <c r="A75" s="175"/>
      <c r="B75" s="185"/>
      <c r="C75" s="257" t="s">
        <v>328</v>
      </c>
      <c r="D75" s="258"/>
      <c r="E75" s="259" t="s">
        <v>329</v>
      </c>
      <c r="F75" s="260"/>
      <c r="G75" s="261"/>
      <c r="H75" s="253" t="s">
        <v>162</v>
      </c>
      <c r="I75" s="254"/>
      <c r="J75" s="254"/>
      <c r="K75" s="255"/>
      <c r="L75" s="92" t="s">
        <v>328</v>
      </c>
      <c r="M75" s="92" t="s">
        <v>1145</v>
      </c>
      <c r="N75" s="139">
        <v>1.0000000000000001E-5</v>
      </c>
      <c r="O75" s="140">
        <v>5.3799999999999999E-8</v>
      </c>
    </row>
    <row r="76" spans="1:15" s="59" customFormat="1" ht="25" customHeight="1" x14ac:dyDescent="0.2">
      <c r="A76" s="175"/>
      <c r="B76" s="185"/>
      <c r="C76" s="257" t="s">
        <v>330</v>
      </c>
      <c r="D76" s="258"/>
      <c r="E76" s="259" t="s">
        <v>331</v>
      </c>
      <c r="F76" s="260"/>
      <c r="G76" s="261"/>
      <c r="H76" s="253" t="s">
        <v>163</v>
      </c>
      <c r="I76" s="254"/>
      <c r="J76" s="254"/>
      <c r="K76" s="255"/>
      <c r="L76" s="92" t="s">
        <v>330</v>
      </c>
      <c r="M76" s="92" t="s">
        <v>1142</v>
      </c>
      <c r="N76" s="139">
        <v>1.0000000000000001E-5</v>
      </c>
      <c r="O76" s="140">
        <v>9.9999999999999995E-8</v>
      </c>
    </row>
    <row r="77" spans="1:15" s="59" customFormat="1" ht="25" customHeight="1" x14ac:dyDescent="0.2">
      <c r="A77" s="175"/>
      <c r="B77" s="185"/>
      <c r="C77" s="257" t="s">
        <v>332</v>
      </c>
      <c r="D77" s="258"/>
      <c r="E77" s="259" t="s">
        <v>333</v>
      </c>
      <c r="F77" s="260"/>
      <c r="G77" s="261"/>
      <c r="H77" s="253" t="s">
        <v>162</v>
      </c>
      <c r="I77" s="254"/>
      <c r="J77" s="254"/>
      <c r="K77" s="255"/>
      <c r="L77" s="92" t="s">
        <v>332</v>
      </c>
      <c r="M77" s="92" t="s">
        <v>1142</v>
      </c>
      <c r="N77" s="139">
        <v>1.0000000000000001E-5</v>
      </c>
      <c r="O77" s="140">
        <v>1.1000000000000001E-7</v>
      </c>
    </row>
    <row r="78" spans="1:15" s="59" customFormat="1" ht="25" customHeight="1" x14ac:dyDescent="0.2">
      <c r="A78" s="175"/>
      <c r="B78" s="185"/>
      <c r="C78" s="257" t="s">
        <v>334</v>
      </c>
      <c r="D78" s="258"/>
      <c r="E78" s="259" t="s">
        <v>335</v>
      </c>
      <c r="F78" s="260"/>
      <c r="G78" s="261"/>
      <c r="H78" s="253" t="s">
        <v>162</v>
      </c>
      <c r="I78" s="254"/>
      <c r="J78" s="254"/>
      <c r="K78" s="255"/>
      <c r="L78" s="92" t="s">
        <v>334</v>
      </c>
      <c r="M78" s="92" t="s">
        <v>1142</v>
      </c>
      <c r="N78" s="139">
        <v>1.0000000000000001E-5</v>
      </c>
      <c r="O78" s="140">
        <v>1.04E-7</v>
      </c>
    </row>
    <row r="79" spans="1:15" s="59" customFormat="1" ht="25" customHeight="1" x14ac:dyDescent="0.2">
      <c r="A79" s="175"/>
      <c r="B79" s="185"/>
      <c r="C79" s="257" t="s">
        <v>336</v>
      </c>
      <c r="D79" s="258"/>
      <c r="E79" s="259" t="s">
        <v>337</v>
      </c>
      <c r="F79" s="260"/>
      <c r="G79" s="261"/>
      <c r="H79" s="253" t="s">
        <v>162</v>
      </c>
      <c r="I79" s="254"/>
      <c r="J79" s="254"/>
      <c r="K79" s="255"/>
      <c r="L79" s="92" t="s">
        <v>336</v>
      </c>
      <c r="M79" s="92" t="s">
        <v>1142</v>
      </c>
      <c r="N79" s="139">
        <v>1.0000000000000001E-5</v>
      </c>
      <c r="O79" s="140">
        <v>1.3E-7</v>
      </c>
    </row>
    <row r="80" spans="1:15" s="59" customFormat="1" ht="25" customHeight="1" x14ac:dyDescent="0.2">
      <c r="A80" s="175"/>
      <c r="B80" s="185"/>
      <c r="C80" s="257" t="s">
        <v>338</v>
      </c>
      <c r="D80" s="258"/>
      <c r="E80" s="259" t="s">
        <v>339</v>
      </c>
      <c r="F80" s="260"/>
      <c r="G80" s="261"/>
      <c r="H80" s="253" t="s">
        <v>162</v>
      </c>
      <c r="I80" s="254"/>
      <c r="J80" s="254"/>
      <c r="K80" s="255"/>
      <c r="L80" s="92" t="s">
        <v>338</v>
      </c>
      <c r="M80" s="92" t="s">
        <v>1142</v>
      </c>
      <c r="N80" s="139">
        <v>1.0000000000000001E-5</v>
      </c>
      <c r="O80" s="140">
        <v>1.85E-8</v>
      </c>
    </row>
    <row r="81" spans="1:15" s="59" customFormat="1" ht="25" customHeight="1" x14ac:dyDescent="0.2">
      <c r="A81" s="175"/>
      <c r="B81" s="185"/>
      <c r="C81" s="257" t="s">
        <v>340</v>
      </c>
      <c r="D81" s="258"/>
      <c r="E81" s="259" t="s">
        <v>339</v>
      </c>
      <c r="F81" s="260"/>
      <c r="G81" s="261"/>
      <c r="H81" s="253" t="s">
        <v>162</v>
      </c>
      <c r="I81" s="254"/>
      <c r="J81" s="254"/>
      <c r="K81" s="255"/>
      <c r="L81" s="92" t="s">
        <v>340</v>
      </c>
      <c r="M81" s="92" t="s">
        <v>1142</v>
      </c>
      <c r="N81" s="139">
        <v>1.0000000000000001E-5</v>
      </c>
      <c r="O81" s="140">
        <v>1.85E-8</v>
      </c>
    </row>
    <row r="82" spans="1:15" s="59" customFormat="1" ht="25" customHeight="1" x14ac:dyDescent="0.2">
      <c r="A82" s="175"/>
      <c r="B82" s="185"/>
      <c r="C82" s="257" t="s">
        <v>341</v>
      </c>
      <c r="D82" s="258"/>
      <c r="E82" s="259" t="s">
        <v>342</v>
      </c>
      <c r="F82" s="260"/>
      <c r="G82" s="261"/>
      <c r="H82" s="253" t="s">
        <v>162</v>
      </c>
      <c r="I82" s="254"/>
      <c r="J82" s="254"/>
      <c r="K82" s="255"/>
      <c r="L82" s="92" t="s">
        <v>341</v>
      </c>
      <c r="M82" s="92" t="s">
        <v>1142</v>
      </c>
      <c r="N82" s="139">
        <v>1.0000000000000001E-5</v>
      </c>
      <c r="O82" s="140">
        <v>3.5999999999999998E-8</v>
      </c>
    </row>
    <row r="83" spans="1:15" s="59" customFormat="1" ht="25" customHeight="1" x14ac:dyDescent="0.2">
      <c r="A83" s="175"/>
      <c r="B83" s="185"/>
      <c r="C83" s="257" t="s">
        <v>343</v>
      </c>
      <c r="D83" s="258"/>
      <c r="E83" s="259" t="s">
        <v>344</v>
      </c>
      <c r="F83" s="260"/>
      <c r="G83" s="261"/>
      <c r="H83" s="253" t="s">
        <v>162</v>
      </c>
      <c r="I83" s="254"/>
      <c r="J83" s="254"/>
      <c r="K83" s="255"/>
      <c r="L83" s="92" t="s">
        <v>343</v>
      </c>
      <c r="M83" s="92" t="s">
        <v>1142</v>
      </c>
      <c r="N83" s="139">
        <v>1E-4</v>
      </c>
      <c r="O83" s="140">
        <v>3.2000000000000001E-7</v>
      </c>
    </row>
    <row r="84" spans="1:15" s="59" customFormat="1" ht="25" customHeight="1" x14ac:dyDescent="0.2">
      <c r="A84" s="175"/>
      <c r="B84" s="185"/>
      <c r="C84" s="257" t="s">
        <v>345</v>
      </c>
      <c r="D84" s="258"/>
      <c r="E84" s="259" t="s">
        <v>346</v>
      </c>
      <c r="F84" s="260"/>
      <c r="G84" s="261"/>
      <c r="H84" s="253" t="s">
        <v>162</v>
      </c>
      <c r="I84" s="254"/>
      <c r="J84" s="254"/>
      <c r="K84" s="255"/>
      <c r="L84" s="92" t="s">
        <v>345</v>
      </c>
      <c r="M84" s="92" t="s">
        <v>1142</v>
      </c>
      <c r="N84" s="139">
        <v>1.0000000000000001E-5</v>
      </c>
      <c r="O84" s="140">
        <v>1.4999999999999999E-7</v>
      </c>
    </row>
    <row r="85" spans="1:15" s="59" customFormat="1" ht="25" customHeight="1" x14ac:dyDescent="0.2">
      <c r="A85" s="175"/>
      <c r="B85" s="185"/>
      <c r="C85" s="257" t="s">
        <v>347</v>
      </c>
      <c r="D85" s="258"/>
      <c r="E85" s="259" t="s">
        <v>348</v>
      </c>
      <c r="F85" s="260"/>
      <c r="G85" s="261"/>
      <c r="H85" s="253" t="s">
        <v>162</v>
      </c>
      <c r="I85" s="254"/>
      <c r="J85" s="254"/>
      <c r="K85" s="255"/>
      <c r="L85" s="92" t="s">
        <v>347</v>
      </c>
      <c r="M85" s="92" t="s">
        <v>1142</v>
      </c>
      <c r="N85" s="139">
        <v>1.0000000000000001E-5</v>
      </c>
      <c r="O85" s="140">
        <v>5.9999999999999995E-8</v>
      </c>
    </row>
    <row r="86" spans="1:15" s="59" customFormat="1" ht="25" customHeight="1" x14ac:dyDescent="0.2">
      <c r="A86" s="175"/>
      <c r="B86" s="185"/>
      <c r="C86" s="257" t="s">
        <v>349</v>
      </c>
      <c r="D86" s="258"/>
      <c r="E86" s="259" t="s">
        <v>350</v>
      </c>
      <c r="F86" s="260"/>
      <c r="G86" s="261"/>
      <c r="H86" s="253" t="s">
        <v>162</v>
      </c>
      <c r="I86" s="254"/>
      <c r="J86" s="254"/>
      <c r="K86" s="255"/>
      <c r="L86" s="92" t="s">
        <v>349</v>
      </c>
      <c r="M86" s="92" t="s">
        <v>1142</v>
      </c>
      <c r="N86" s="139">
        <v>1.0000000000000001E-5</v>
      </c>
      <c r="O86" s="140">
        <v>8.0333333333333325E-9</v>
      </c>
    </row>
    <row r="87" spans="1:15" s="59" customFormat="1" ht="25" customHeight="1" x14ac:dyDescent="0.2">
      <c r="A87" s="175"/>
      <c r="B87" s="185"/>
      <c r="C87" s="257" t="s">
        <v>351</v>
      </c>
      <c r="D87" s="258"/>
      <c r="E87" s="259" t="s">
        <v>352</v>
      </c>
      <c r="F87" s="260"/>
      <c r="G87" s="261"/>
      <c r="H87" s="253" t="s">
        <v>162</v>
      </c>
      <c r="I87" s="254"/>
      <c r="J87" s="254"/>
      <c r="K87" s="255"/>
      <c r="L87" s="92" t="s">
        <v>351</v>
      </c>
      <c r="M87" s="92" t="s">
        <v>1142</v>
      </c>
      <c r="N87" s="139">
        <v>1.0000000000000001E-5</v>
      </c>
      <c r="O87" s="140">
        <v>3.55E-8</v>
      </c>
    </row>
    <row r="88" spans="1:15" s="59" customFormat="1" ht="25" customHeight="1" x14ac:dyDescent="0.2">
      <c r="A88" s="175"/>
      <c r="B88" s="185"/>
      <c r="C88" s="257" t="s">
        <v>353</v>
      </c>
      <c r="D88" s="258"/>
      <c r="E88" s="259" t="s">
        <v>350</v>
      </c>
      <c r="F88" s="260"/>
      <c r="G88" s="261"/>
      <c r="H88" s="253" t="s">
        <v>162</v>
      </c>
      <c r="I88" s="254"/>
      <c r="J88" s="254"/>
      <c r="K88" s="255"/>
      <c r="L88" s="92" t="s">
        <v>353</v>
      </c>
      <c r="M88" s="92" t="s">
        <v>1142</v>
      </c>
      <c r="N88" s="139">
        <v>1.0000000000000001E-5</v>
      </c>
      <c r="O88" s="140">
        <v>1.11E-8</v>
      </c>
    </row>
    <row r="89" spans="1:15" s="59" customFormat="1" ht="25" customHeight="1" x14ac:dyDescent="0.2">
      <c r="A89" s="175"/>
      <c r="B89" s="185"/>
      <c r="C89" s="257" t="s">
        <v>354</v>
      </c>
      <c r="D89" s="258"/>
      <c r="E89" s="259" t="s">
        <v>355</v>
      </c>
      <c r="F89" s="260"/>
      <c r="G89" s="261"/>
      <c r="H89" s="253" t="s">
        <v>162</v>
      </c>
      <c r="I89" s="254"/>
      <c r="J89" s="254"/>
      <c r="K89" s="255"/>
      <c r="L89" s="92" t="s">
        <v>354</v>
      </c>
      <c r="M89" s="92" t="s">
        <v>1142</v>
      </c>
      <c r="N89" s="139">
        <v>1.0000000000000001E-5</v>
      </c>
      <c r="O89" s="140">
        <v>1.4999999999999999E-7</v>
      </c>
    </row>
    <row r="90" spans="1:15" s="59" customFormat="1" ht="25" customHeight="1" x14ac:dyDescent="0.2">
      <c r="A90" s="175"/>
      <c r="B90" s="185"/>
      <c r="C90" s="257" t="s">
        <v>356</v>
      </c>
      <c r="D90" s="258"/>
      <c r="E90" s="259" t="s">
        <v>357</v>
      </c>
      <c r="F90" s="260"/>
      <c r="G90" s="261"/>
      <c r="H90" s="253" t="s">
        <v>162</v>
      </c>
      <c r="I90" s="254"/>
      <c r="J90" s="254"/>
      <c r="K90" s="255"/>
      <c r="L90" s="92" t="s">
        <v>356</v>
      </c>
      <c r="M90" s="92" t="s">
        <v>1142</v>
      </c>
      <c r="N90" s="139">
        <v>1.0000000000000001E-5</v>
      </c>
      <c r="O90" s="140">
        <v>6.2999999999999995E-8</v>
      </c>
    </row>
    <row r="91" spans="1:15" s="59" customFormat="1" ht="25" customHeight="1" x14ac:dyDescent="0.2">
      <c r="A91" s="175"/>
      <c r="B91" s="185"/>
      <c r="C91" s="257" t="s">
        <v>358</v>
      </c>
      <c r="D91" s="258"/>
      <c r="E91" s="259" t="s">
        <v>359</v>
      </c>
      <c r="F91" s="260"/>
      <c r="G91" s="261"/>
      <c r="H91" s="253" t="s">
        <v>162</v>
      </c>
      <c r="I91" s="254"/>
      <c r="J91" s="254"/>
      <c r="K91" s="255"/>
      <c r="L91" s="92" t="s">
        <v>358</v>
      </c>
      <c r="M91" s="92" t="s">
        <v>1142</v>
      </c>
      <c r="N91" s="139">
        <v>1.0000000000000001E-5</v>
      </c>
      <c r="O91" s="140">
        <v>1.6666666666666667E-8</v>
      </c>
    </row>
    <row r="92" spans="1:15" s="59" customFormat="1" ht="25" customHeight="1" x14ac:dyDescent="0.2">
      <c r="A92" s="175"/>
      <c r="B92" s="185"/>
      <c r="C92" s="257" t="s">
        <v>360</v>
      </c>
      <c r="D92" s="258"/>
      <c r="E92" s="259" t="s">
        <v>361</v>
      </c>
      <c r="F92" s="260"/>
      <c r="G92" s="261"/>
      <c r="H92" s="253" t="s">
        <v>162</v>
      </c>
      <c r="I92" s="254"/>
      <c r="J92" s="254"/>
      <c r="K92" s="255"/>
      <c r="L92" s="92" t="s">
        <v>360</v>
      </c>
      <c r="M92" s="92" t="s">
        <v>1142</v>
      </c>
      <c r="N92" s="139">
        <v>1.0000000000000001E-5</v>
      </c>
      <c r="O92" s="140">
        <v>1.6666666666666667E-8</v>
      </c>
    </row>
    <row r="93" spans="1:15" s="59" customFormat="1" ht="25" customHeight="1" x14ac:dyDescent="0.2">
      <c r="A93" s="175"/>
      <c r="B93" s="185"/>
      <c r="C93" s="257" t="s">
        <v>362</v>
      </c>
      <c r="D93" s="258"/>
      <c r="E93" s="259" t="s">
        <v>363</v>
      </c>
      <c r="F93" s="260"/>
      <c r="G93" s="261"/>
      <c r="H93" s="253" t="s">
        <v>162</v>
      </c>
      <c r="I93" s="254"/>
      <c r="J93" s="254"/>
      <c r="K93" s="255"/>
      <c r="L93" s="92" t="s">
        <v>362</v>
      </c>
      <c r="M93" s="92" t="s">
        <v>1142</v>
      </c>
      <c r="N93" s="139">
        <v>1.0000000000000001E-5</v>
      </c>
      <c r="O93" s="140">
        <v>4.5999999999999995E-8</v>
      </c>
    </row>
    <row r="94" spans="1:15" s="59" customFormat="1" ht="25" customHeight="1" x14ac:dyDescent="0.2">
      <c r="A94" s="175"/>
      <c r="B94" s="185"/>
      <c r="C94" s="257" t="s">
        <v>364</v>
      </c>
      <c r="D94" s="258"/>
      <c r="E94" s="259" t="s">
        <v>365</v>
      </c>
      <c r="F94" s="260"/>
      <c r="G94" s="261"/>
      <c r="H94" s="253" t="s">
        <v>162</v>
      </c>
      <c r="I94" s="254"/>
      <c r="J94" s="254"/>
      <c r="K94" s="255"/>
      <c r="L94" s="92" t="s">
        <v>364</v>
      </c>
      <c r="M94" s="92" t="s">
        <v>1142</v>
      </c>
      <c r="N94" s="139">
        <v>1.0000000000000001E-5</v>
      </c>
      <c r="O94" s="140">
        <v>1.05E-7</v>
      </c>
    </row>
    <row r="95" spans="1:15" s="59" customFormat="1" ht="25" customHeight="1" x14ac:dyDescent="0.2">
      <c r="A95" s="175"/>
      <c r="B95" s="185"/>
      <c r="C95" s="257" t="s">
        <v>366</v>
      </c>
      <c r="D95" s="258"/>
      <c r="E95" s="259" t="s">
        <v>363</v>
      </c>
      <c r="F95" s="260"/>
      <c r="G95" s="261"/>
      <c r="H95" s="253" t="s">
        <v>162</v>
      </c>
      <c r="I95" s="254"/>
      <c r="J95" s="254"/>
      <c r="K95" s="255"/>
      <c r="L95" s="92" t="s">
        <v>366</v>
      </c>
      <c r="M95" s="92" t="s">
        <v>1142</v>
      </c>
      <c r="N95" s="139">
        <v>1.0000000000000001E-5</v>
      </c>
      <c r="O95" s="140">
        <v>1.3666666666666667E-7</v>
      </c>
    </row>
    <row r="96" spans="1:15" s="59" customFormat="1" ht="25" customHeight="1" x14ac:dyDescent="0.2">
      <c r="A96" s="175"/>
      <c r="B96" s="185"/>
      <c r="C96" s="257" t="s">
        <v>367</v>
      </c>
      <c r="D96" s="258"/>
      <c r="E96" s="259" t="s">
        <v>368</v>
      </c>
      <c r="F96" s="260"/>
      <c r="G96" s="261"/>
      <c r="H96" s="253" t="s">
        <v>162</v>
      </c>
      <c r="I96" s="254"/>
      <c r="J96" s="254"/>
      <c r="K96" s="255"/>
      <c r="L96" s="92" t="s">
        <v>367</v>
      </c>
      <c r="M96" s="92" t="s">
        <v>1142</v>
      </c>
      <c r="N96" s="139">
        <v>1.0000000000000001E-5</v>
      </c>
      <c r="O96" s="140">
        <v>1.8999999999999998E-8</v>
      </c>
    </row>
    <row r="97" spans="1:15" s="59" customFormat="1" ht="25" customHeight="1" x14ac:dyDescent="0.2">
      <c r="A97" s="175"/>
      <c r="B97" s="185"/>
      <c r="C97" s="257" t="s">
        <v>369</v>
      </c>
      <c r="D97" s="258"/>
      <c r="E97" s="259" t="s">
        <v>368</v>
      </c>
      <c r="F97" s="260"/>
      <c r="G97" s="261"/>
      <c r="H97" s="253" t="s">
        <v>162</v>
      </c>
      <c r="I97" s="254"/>
      <c r="J97" s="254"/>
      <c r="K97" s="255"/>
      <c r="L97" s="92" t="s">
        <v>369</v>
      </c>
      <c r="M97" s="92" t="s">
        <v>1142</v>
      </c>
      <c r="N97" s="139">
        <v>1.0000000000000001E-5</v>
      </c>
      <c r="O97" s="140">
        <v>1.09E-8</v>
      </c>
    </row>
    <row r="98" spans="1:15" s="59" customFormat="1" ht="25" customHeight="1" x14ac:dyDescent="0.2">
      <c r="A98" s="175"/>
      <c r="B98" s="185"/>
      <c r="C98" s="257" t="s">
        <v>370</v>
      </c>
      <c r="D98" s="258"/>
      <c r="E98" s="259" t="s">
        <v>371</v>
      </c>
      <c r="F98" s="260"/>
      <c r="G98" s="261"/>
      <c r="H98" s="253" t="s">
        <v>162</v>
      </c>
      <c r="I98" s="254"/>
      <c r="J98" s="254"/>
      <c r="K98" s="255"/>
      <c r="L98" s="92" t="s">
        <v>370</v>
      </c>
      <c r="M98" s="92" t="s">
        <v>1142</v>
      </c>
      <c r="N98" s="139">
        <v>1.0000000000000001E-5</v>
      </c>
      <c r="O98" s="140">
        <v>8.5999999999999993E-9</v>
      </c>
    </row>
    <row r="99" spans="1:15" s="59" customFormat="1" ht="25" customHeight="1" x14ac:dyDescent="0.2">
      <c r="A99" s="175"/>
      <c r="B99" s="185"/>
      <c r="C99" s="257" t="s">
        <v>372</v>
      </c>
      <c r="D99" s="258"/>
      <c r="E99" s="259" t="s">
        <v>373</v>
      </c>
      <c r="F99" s="260"/>
      <c r="G99" s="261"/>
      <c r="H99" s="253" t="s">
        <v>162</v>
      </c>
      <c r="I99" s="254"/>
      <c r="J99" s="254"/>
      <c r="K99" s="255"/>
      <c r="L99" s="92" t="s">
        <v>372</v>
      </c>
      <c r="M99" s="92" t="s">
        <v>1142</v>
      </c>
      <c r="N99" s="139">
        <v>1.0000000000000001E-5</v>
      </c>
      <c r="O99" s="140">
        <v>1.05E-7</v>
      </c>
    </row>
    <row r="100" spans="1:15" s="59" customFormat="1" ht="25" customHeight="1" x14ac:dyDescent="0.2">
      <c r="A100" s="175"/>
      <c r="B100" s="185"/>
      <c r="C100" s="257" t="s">
        <v>374</v>
      </c>
      <c r="D100" s="258"/>
      <c r="E100" s="259" t="s">
        <v>373</v>
      </c>
      <c r="F100" s="260"/>
      <c r="G100" s="261"/>
      <c r="H100" s="253" t="s">
        <v>162</v>
      </c>
      <c r="I100" s="254"/>
      <c r="J100" s="254"/>
      <c r="K100" s="255"/>
      <c r="L100" s="92" t="s">
        <v>374</v>
      </c>
      <c r="M100" s="92" t="s">
        <v>1142</v>
      </c>
      <c r="N100" s="139">
        <v>1E-4</v>
      </c>
      <c r="O100" s="140">
        <v>9.7000000000000003E-7</v>
      </c>
    </row>
    <row r="101" spans="1:15" s="59" customFormat="1" ht="25" customHeight="1" x14ac:dyDescent="0.2">
      <c r="A101" s="175"/>
      <c r="B101" s="185"/>
      <c r="C101" s="257" t="s">
        <v>375</v>
      </c>
      <c r="D101" s="258"/>
      <c r="E101" s="259" t="s">
        <v>376</v>
      </c>
      <c r="F101" s="260"/>
      <c r="G101" s="261"/>
      <c r="H101" s="253" t="s">
        <v>162</v>
      </c>
      <c r="I101" s="254"/>
      <c r="J101" s="254"/>
      <c r="K101" s="255"/>
      <c r="L101" s="92" t="s">
        <v>375</v>
      </c>
      <c r="M101" s="92" t="s">
        <v>1142</v>
      </c>
      <c r="N101" s="139">
        <v>1.0000000000000001E-5</v>
      </c>
      <c r="O101" s="140">
        <v>1.7333333333333332E-7</v>
      </c>
    </row>
    <row r="102" spans="1:15" s="59" customFormat="1" ht="25" customHeight="1" x14ac:dyDescent="0.2">
      <c r="A102" s="175"/>
      <c r="B102" s="185"/>
      <c r="C102" s="257" t="s">
        <v>377</v>
      </c>
      <c r="D102" s="258"/>
      <c r="E102" s="259" t="s">
        <v>378</v>
      </c>
      <c r="F102" s="260"/>
      <c r="G102" s="261"/>
      <c r="H102" s="253" t="s">
        <v>162</v>
      </c>
      <c r="I102" s="254"/>
      <c r="J102" s="254"/>
      <c r="K102" s="255"/>
      <c r="L102" s="92" t="s">
        <v>377</v>
      </c>
      <c r="M102" s="92" t="s">
        <v>1142</v>
      </c>
      <c r="N102" s="139">
        <v>1.0000000000000001E-5</v>
      </c>
      <c r="O102" s="140">
        <v>2.9999999999999997E-8</v>
      </c>
    </row>
    <row r="103" spans="1:15" s="59" customFormat="1" ht="25" customHeight="1" x14ac:dyDescent="0.2">
      <c r="A103" s="175"/>
      <c r="B103" s="185"/>
      <c r="C103" s="257" t="s">
        <v>379</v>
      </c>
      <c r="D103" s="258"/>
      <c r="E103" s="317" t="s">
        <v>380</v>
      </c>
      <c r="F103" s="318"/>
      <c r="G103" s="319"/>
      <c r="H103" s="253" t="s">
        <v>162</v>
      </c>
      <c r="I103" s="254"/>
      <c r="J103" s="254"/>
      <c r="K103" s="255"/>
      <c r="L103" s="92" t="s">
        <v>379</v>
      </c>
      <c r="M103" s="92" t="s">
        <v>1142</v>
      </c>
      <c r="N103" s="139">
        <v>1.0000000000000001E-5</v>
      </c>
      <c r="O103" s="140">
        <v>2.1999999999999998E-8</v>
      </c>
    </row>
    <row r="104" spans="1:15" s="59" customFormat="1" ht="25" customHeight="1" x14ac:dyDescent="0.2">
      <c r="A104" s="175"/>
      <c r="B104" s="185"/>
      <c r="C104" s="257" t="s">
        <v>381</v>
      </c>
      <c r="D104" s="258"/>
      <c r="E104" s="317" t="s">
        <v>382</v>
      </c>
      <c r="F104" s="318"/>
      <c r="G104" s="319"/>
      <c r="H104" s="253" t="s">
        <v>162</v>
      </c>
      <c r="I104" s="254"/>
      <c r="J104" s="254"/>
      <c r="K104" s="255"/>
      <c r="L104" s="92" t="s">
        <v>381</v>
      </c>
      <c r="M104" s="92" t="s">
        <v>1142</v>
      </c>
      <c r="N104" s="139">
        <v>1.0000000000000001E-5</v>
      </c>
      <c r="O104" s="140">
        <v>1.2475000000000001E-8</v>
      </c>
    </row>
    <row r="105" spans="1:15" s="59" customFormat="1" ht="25" customHeight="1" x14ac:dyDescent="0.2">
      <c r="A105" s="175"/>
      <c r="B105" s="185"/>
      <c r="C105" s="257" t="s">
        <v>383</v>
      </c>
      <c r="D105" s="258"/>
      <c r="E105" s="317" t="s">
        <v>384</v>
      </c>
      <c r="F105" s="318"/>
      <c r="G105" s="319"/>
      <c r="H105" s="253" t="s">
        <v>162</v>
      </c>
      <c r="I105" s="254"/>
      <c r="J105" s="254"/>
      <c r="K105" s="255"/>
      <c r="L105" s="92" t="s">
        <v>383</v>
      </c>
      <c r="M105" s="92" t="s">
        <v>1142</v>
      </c>
      <c r="N105" s="139">
        <v>1.0000000000000001E-5</v>
      </c>
      <c r="O105" s="140">
        <v>3.0666666666666664E-9</v>
      </c>
    </row>
    <row r="106" spans="1:15" s="59" customFormat="1" ht="25" customHeight="1" x14ac:dyDescent="0.2">
      <c r="A106" s="175"/>
      <c r="B106" s="185"/>
      <c r="C106" s="257" t="s">
        <v>385</v>
      </c>
      <c r="D106" s="258"/>
      <c r="E106" s="317" t="s">
        <v>386</v>
      </c>
      <c r="F106" s="318"/>
      <c r="G106" s="319"/>
      <c r="H106" s="253" t="s">
        <v>162</v>
      </c>
      <c r="I106" s="254"/>
      <c r="J106" s="254"/>
      <c r="K106" s="255"/>
      <c r="L106" s="92" t="s">
        <v>385</v>
      </c>
      <c r="M106" s="92" t="s">
        <v>1142</v>
      </c>
      <c r="N106" s="139">
        <v>1.0000000000000001E-5</v>
      </c>
      <c r="O106" s="140">
        <v>8.466666666666667E-8</v>
      </c>
    </row>
    <row r="107" spans="1:15" s="59" customFormat="1" ht="25" customHeight="1" x14ac:dyDescent="0.2">
      <c r="A107" s="175"/>
      <c r="B107" s="185"/>
      <c r="C107" s="257" t="s">
        <v>387</v>
      </c>
      <c r="D107" s="258"/>
      <c r="E107" s="317" t="s">
        <v>388</v>
      </c>
      <c r="F107" s="318"/>
      <c r="G107" s="319"/>
      <c r="H107" s="253" t="s">
        <v>162</v>
      </c>
      <c r="I107" s="254"/>
      <c r="J107" s="254"/>
      <c r="K107" s="255"/>
      <c r="L107" s="92" t="s">
        <v>387</v>
      </c>
      <c r="M107" s="92" t="s">
        <v>1142</v>
      </c>
      <c r="N107" s="139">
        <v>1E-4</v>
      </c>
      <c r="O107" s="140">
        <v>1.15E-6</v>
      </c>
    </row>
    <row r="108" spans="1:15" s="59" customFormat="1" ht="25" customHeight="1" x14ac:dyDescent="0.2">
      <c r="A108" s="175"/>
      <c r="B108" s="185"/>
      <c r="C108" s="257" t="s">
        <v>389</v>
      </c>
      <c r="D108" s="258"/>
      <c r="E108" s="317" t="s">
        <v>390</v>
      </c>
      <c r="F108" s="318"/>
      <c r="G108" s="319"/>
      <c r="H108" s="253" t="s">
        <v>162</v>
      </c>
      <c r="I108" s="254"/>
      <c r="J108" s="254"/>
      <c r="K108" s="255"/>
      <c r="L108" s="92" t="s">
        <v>389</v>
      </c>
      <c r="M108" s="92" t="s">
        <v>1146</v>
      </c>
      <c r="N108" s="139">
        <v>1E-4</v>
      </c>
      <c r="O108" s="140">
        <v>2.6000000000000001E-6</v>
      </c>
    </row>
    <row r="109" spans="1:15" s="59" customFormat="1" ht="25" customHeight="1" x14ac:dyDescent="0.2">
      <c r="A109" s="175"/>
      <c r="B109" s="185"/>
      <c r="C109" s="257" t="s">
        <v>391</v>
      </c>
      <c r="D109" s="258"/>
      <c r="E109" s="317" t="s">
        <v>392</v>
      </c>
      <c r="F109" s="318"/>
      <c r="G109" s="319"/>
      <c r="H109" s="253" t="s">
        <v>162</v>
      </c>
      <c r="I109" s="254"/>
      <c r="J109" s="254"/>
      <c r="K109" s="255"/>
      <c r="L109" s="92" t="s">
        <v>391</v>
      </c>
      <c r="M109" s="92" t="s">
        <v>1146</v>
      </c>
      <c r="N109" s="139">
        <v>1E-4</v>
      </c>
      <c r="O109" s="140">
        <v>5.7999999999999995E-7</v>
      </c>
    </row>
    <row r="110" spans="1:15" s="59" customFormat="1" ht="25" customHeight="1" x14ac:dyDescent="0.2">
      <c r="A110" s="175"/>
      <c r="B110" s="185"/>
      <c r="C110" s="257" t="s">
        <v>393</v>
      </c>
      <c r="D110" s="258"/>
      <c r="E110" s="317" t="s">
        <v>394</v>
      </c>
      <c r="F110" s="318"/>
      <c r="G110" s="319"/>
      <c r="H110" s="253" t="s">
        <v>162</v>
      </c>
      <c r="I110" s="254"/>
      <c r="J110" s="254"/>
      <c r="K110" s="255"/>
      <c r="L110" s="92" t="s">
        <v>393</v>
      </c>
      <c r="M110" s="92" t="s">
        <v>1146</v>
      </c>
      <c r="N110" s="139">
        <v>1E-4</v>
      </c>
      <c r="O110" s="140">
        <v>9.5000000000000001E-7</v>
      </c>
    </row>
    <row r="111" spans="1:15" s="59" customFormat="1" ht="25" customHeight="1" x14ac:dyDescent="0.2">
      <c r="A111" s="175"/>
      <c r="B111" s="185"/>
      <c r="C111" s="257" t="s">
        <v>395</v>
      </c>
      <c r="D111" s="258"/>
      <c r="E111" s="317" t="s">
        <v>396</v>
      </c>
      <c r="F111" s="318"/>
      <c r="G111" s="319"/>
      <c r="H111" s="253" t="s">
        <v>162</v>
      </c>
      <c r="I111" s="254"/>
      <c r="J111" s="254"/>
      <c r="K111" s="255"/>
      <c r="L111" s="92" t="s">
        <v>395</v>
      </c>
      <c r="M111" s="92" t="s">
        <v>1146</v>
      </c>
      <c r="N111" s="139">
        <v>1E-4</v>
      </c>
      <c r="O111" s="140">
        <v>5.2000000000000002E-6</v>
      </c>
    </row>
    <row r="112" spans="1:15" s="59" customFormat="1" ht="25" customHeight="1" x14ac:dyDescent="0.2">
      <c r="A112" s="175"/>
      <c r="B112" s="185"/>
      <c r="C112" s="257" t="s">
        <v>397</v>
      </c>
      <c r="D112" s="258"/>
      <c r="E112" s="317" t="s">
        <v>398</v>
      </c>
      <c r="F112" s="318"/>
      <c r="G112" s="319"/>
      <c r="H112" s="253" t="s">
        <v>162</v>
      </c>
      <c r="I112" s="254"/>
      <c r="J112" s="254"/>
      <c r="K112" s="255"/>
      <c r="L112" s="92" t="s">
        <v>397</v>
      </c>
      <c r="M112" s="92" t="s">
        <v>1142</v>
      </c>
      <c r="N112" s="139">
        <v>1E-4</v>
      </c>
      <c r="O112" s="140">
        <v>9.9000000000000001E-6</v>
      </c>
    </row>
    <row r="113" spans="1:15" s="59" customFormat="1" ht="25" customHeight="1" x14ac:dyDescent="0.2">
      <c r="A113" s="175"/>
      <c r="B113" s="185"/>
      <c r="C113" s="257" t="s">
        <v>399</v>
      </c>
      <c r="D113" s="258"/>
      <c r="E113" s="317" t="s">
        <v>400</v>
      </c>
      <c r="F113" s="318"/>
      <c r="G113" s="319"/>
      <c r="H113" s="253" t="s">
        <v>162</v>
      </c>
      <c r="I113" s="254"/>
      <c r="J113" s="254"/>
      <c r="K113" s="255"/>
      <c r="L113" s="92" t="s">
        <v>399</v>
      </c>
      <c r="M113" s="92" t="s">
        <v>1142</v>
      </c>
      <c r="N113" s="139">
        <v>1E-4</v>
      </c>
      <c r="O113" s="140">
        <v>9.8333333333333329E-6</v>
      </c>
    </row>
    <row r="114" spans="1:15" s="59" customFormat="1" ht="25" customHeight="1" x14ac:dyDescent="0.2">
      <c r="A114" s="175"/>
      <c r="B114" s="185"/>
      <c r="C114" s="257" t="s">
        <v>401</v>
      </c>
      <c r="D114" s="258"/>
      <c r="E114" s="259" t="s">
        <v>402</v>
      </c>
      <c r="F114" s="260"/>
      <c r="G114" s="261"/>
      <c r="H114" s="253" t="s">
        <v>162</v>
      </c>
      <c r="I114" s="254"/>
      <c r="J114" s="254"/>
      <c r="K114" s="255"/>
      <c r="L114" s="92" t="s">
        <v>401</v>
      </c>
      <c r="M114" s="92" t="s">
        <v>1142</v>
      </c>
      <c r="N114" s="139">
        <v>1E-4</v>
      </c>
      <c r="O114" s="140">
        <v>2.6000000000000001E-6</v>
      </c>
    </row>
    <row r="115" spans="1:15" s="59" customFormat="1" ht="25" customHeight="1" x14ac:dyDescent="0.2">
      <c r="A115" s="175"/>
      <c r="B115" s="185"/>
      <c r="C115" s="257" t="s">
        <v>403</v>
      </c>
      <c r="D115" s="258"/>
      <c r="E115" s="259" t="s">
        <v>404</v>
      </c>
      <c r="F115" s="260"/>
      <c r="G115" s="261"/>
      <c r="H115" s="253" t="s">
        <v>162</v>
      </c>
      <c r="I115" s="254"/>
      <c r="J115" s="254"/>
      <c r="K115" s="255"/>
      <c r="L115" s="92" t="s">
        <v>403</v>
      </c>
      <c r="M115" s="92" t="s">
        <v>1142</v>
      </c>
      <c r="N115" s="139">
        <v>1E-4</v>
      </c>
      <c r="O115" s="140">
        <v>3.5999999999999998E-6</v>
      </c>
    </row>
    <row r="116" spans="1:15" s="59" customFormat="1" ht="25" customHeight="1" x14ac:dyDescent="0.2">
      <c r="A116" s="175"/>
      <c r="B116" s="185"/>
      <c r="C116" s="257" t="s">
        <v>405</v>
      </c>
      <c r="D116" s="258"/>
      <c r="E116" s="259" t="s">
        <v>406</v>
      </c>
      <c r="F116" s="260"/>
      <c r="G116" s="261"/>
      <c r="H116" s="253" t="s">
        <v>162</v>
      </c>
      <c r="I116" s="254"/>
      <c r="J116" s="254"/>
      <c r="K116" s="255"/>
      <c r="L116" s="92" t="s">
        <v>405</v>
      </c>
      <c r="M116" s="92" t="s">
        <v>1142</v>
      </c>
      <c r="N116" s="139">
        <v>1.0000000000000001E-5</v>
      </c>
      <c r="O116" s="140">
        <v>6.0666666666666667E-8</v>
      </c>
    </row>
    <row r="117" spans="1:15" s="59" customFormat="1" ht="25" customHeight="1" x14ac:dyDescent="0.2">
      <c r="A117" s="175"/>
      <c r="B117" s="185"/>
      <c r="C117" s="257" t="s">
        <v>407</v>
      </c>
      <c r="D117" s="258"/>
      <c r="E117" s="259" t="s">
        <v>408</v>
      </c>
      <c r="F117" s="260"/>
      <c r="G117" s="261"/>
      <c r="H117" s="253" t="s">
        <v>162</v>
      </c>
      <c r="I117" s="254"/>
      <c r="J117" s="254"/>
      <c r="K117" s="255"/>
      <c r="L117" s="92" t="s">
        <v>407</v>
      </c>
      <c r="M117" s="92" t="s">
        <v>1142</v>
      </c>
      <c r="N117" s="139">
        <v>1.0000000000000001E-5</v>
      </c>
      <c r="O117" s="140">
        <v>5.0666666666666664E-8</v>
      </c>
    </row>
    <row r="118" spans="1:15" s="59" customFormat="1" ht="25" customHeight="1" x14ac:dyDescent="0.2">
      <c r="A118" s="175"/>
      <c r="B118" s="185"/>
      <c r="C118" s="257" t="s">
        <v>409</v>
      </c>
      <c r="D118" s="258"/>
      <c r="E118" s="259" t="s">
        <v>410</v>
      </c>
      <c r="F118" s="260"/>
      <c r="G118" s="261"/>
      <c r="H118" s="253" t="s">
        <v>162</v>
      </c>
      <c r="I118" s="254"/>
      <c r="J118" s="254"/>
      <c r="K118" s="255"/>
      <c r="L118" s="92" t="s">
        <v>409</v>
      </c>
      <c r="M118" s="92" t="s">
        <v>1142</v>
      </c>
      <c r="N118" s="139">
        <v>1E-4</v>
      </c>
      <c r="O118" s="140">
        <v>6.733333333333333E-6</v>
      </c>
    </row>
    <row r="119" spans="1:15" s="59" customFormat="1" ht="25" customHeight="1" x14ac:dyDescent="0.2">
      <c r="A119" s="175"/>
      <c r="B119" s="185"/>
      <c r="C119" s="257" t="s">
        <v>411</v>
      </c>
      <c r="D119" s="258"/>
      <c r="E119" s="259" t="s">
        <v>412</v>
      </c>
      <c r="F119" s="260"/>
      <c r="G119" s="261"/>
      <c r="H119" s="253" t="s">
        <v>162</v>
      </c>
      <c r="I119" s="254"/>
      <c r="J119" s="254"/>
      <c r="K119" s="255"/>
      <c r="L119" s="92" t="s">
        <v>411</v>
      </c>
      <c r="M119" s="92" t="s">
        <v>1142</v>
      </c>
      <c r="N119" s="139">
        <v>1.0000000000000001E-5</v>
      </c>
      <c r="O119" s="140">
        <v>1.2499999999999999E-8</v>
      </c>
    </row>
    <row r="120" spans="1:15" s="59" customFormat="1" ht="25" customHeight="1" x14ac:dyDescent="0.2">
      <c r="A120" s="175"/>
      <c r="B120" s="185"/>
      <c r="C120" s="257" t="s">
        <v>413</v>
      </c>
      <c r="D120" s="258"/>
      <c r="E120" s="259" t="s">
        <v>414</v>
      </c>
      <c r="F120" s="260"/>
      <c r="G120" s="261"/>
      <c r="H120" s="253" t="s">
        <v>162</v>
      </c>
      <c r="I120" s="254"/>
      <c r="J120" s="254"/>
      <c r="K120" s="255"/>
      <c r="L120" s="92" t="s">
        <v>413</v>
      </c>
      <c r="M120" s="92" t="s">
        <v>1147</v>
      </c>
      <c r="N120" s="139">
        <v>1.0000000000000001E-5</v>
      </c>
      <c r="O120" s="140">
        <v>5.4919999999999998E-8</v>
      </c>
    </row>
    <row r="121" spans="1:15" s="59" customFormat="1" ht="25" customHeight="1" x14ac:dyDescent="0.2">
      <c r="A121" s="175"/>
      <c r="B121" s="185"/>
      <c r="C121" s="257" t="s">
        <v>415</v>
      </c>
      <c r="D121" s="258"/>
      <c r="E121" s="259" t="s">
        <v>416</v>
      </c>
      <c r="F121" s="260"/>
      <c r="G121" s="261"/>
      <c r="H121" s="253" t="s">
        <v>162</v>
      </c>
      <c r="I121" s="254"/>
      <c r="J121" s="254"/>
      <c r="K121" s="255"/>
      <c r="L121" s="92" t="s">
        <v>415</v>
      </c>
      <c r="M121" s="92" t="s">
        <v>1142</v>
      </c>
      <c r="N121" s="139">
        <v>1.0000000000000001E-5</v>
      </c>
      <c r="O121" s="140">
        <v>5.7000000000000006E-9</v>
      </c>
    </row>
    <row r="122" spans="1:15" s="59" customFormat="1" ht="25" customHeight="1" x14ac:dyDescent="0.2">
      <c r="A122" s="175"/>
      <c r="B122" s="185"/>
      <c r="C122" s="257" t="s">
        <v>417</v>
      </c>
      <c r="D122" s="258"/>
      <c r="E122" s="259" t="s">
        <v>417</v>
      </c>
      <c r="F122" s="260"/>
      <c r="G122" s="261"/>
      <c r="H122" s="253" t="s">
        <v>162</v>
      </c>
      <c r="I122" s="254"/>
      <c r="J122" s="254"/>
      <c r="K122" s="255"/>
      <c r="L122" s="92" t="s">
        <v>417</v>
      </c>
      <c r="M122" s="92" t="s">
        <v>1142</v>
      </c>
      <c r="N122" s="139">
        <v>1.0000000000000001E-5</v>
      </c>
      <c r="O122" s="140">
        <v>2.0666666666666666E-7</v>
      </c>
    </row>
    <row r="123" spans="1:15" s="59" customFormat="1" ht="25" customHeight="1" x14ac:dyDescent="0.2">
      <c r="A123" s="175"/>
      <c r="B123" s="185"/>
      <c r="C123" s="257" t="s">
        <v>418</v>
      </c>
      <c r="D123" s="258"/>
      <c r="E123" s="259" t="s">
        <v>418</v>
      </c>
      <c r="F123" s="260"/>
      <c r="G123" s="261"/>
      <c r="H123" s="253" t="s">
        <v>162</v>
      </c>
      <c r="I123" s="254"/>
      <c r="J123" s="254"/>
      <c r="K123" s="255"/>
      <c r="L123" s="92" t="s">
        <v>418</v>
      </c>
      <c r="M123" s="92" t="s">
        <v>1142</v>
      </c>
      <c r="N123" s="139">
        <v>1.0000000000000001E-5</v>
      </c>
      <c r="O123" s="140">
        <v>1.3966666666666666E-8</v>
      </c>
    </row>
    <row r="124" spans="1:15" s="59" customFormat="1" ht="25" customHeight="1" x14ac:dyDescent="0.2">
      <c r="A124" s="175"/>
      <c r="B124" s="185"/>
      <c r="C124" s="257" t="s">
        <v>419</v>
      </c>
      <c r="D124" s="258"/>
      <c r="E124" s="259" t="s">
        <v>420</v>
      </c>
      <c r="F124" s="260"/>
      <c r="G124" s="261"/>
      <c r="H124" s="253" t="s">
        <v>162</v>
      </c>
      <c r="I124" s="254"/>
      <c r="J124" s="254"/>
      <c r="K124" s="255"/>
      <c r="L124" s="92" t="s">
        <v>419</v>
      </c>
      <c r="M124" s="92" t="s">
        <v>1142</v>
      </c>
      <c r="N124" s="139">
        <v>1.0000000000000001E-5</v>
      </c>
      <c r="O124" s="140">
        <v>9.8666666666666673E-9</v>
      </c>
    </row>
    <row r="125" spans="1:15" s="59" customFormat="1" ht="25" customHeight="1" x14ac:dyDescent="0.2">
      <c r="A125" s="175"/>
      <c r="B125" s="185"/>
      <c r="C125" s="257" t="s">
        <v>421</v>
      </c>
      <c r="D125" s="258"/>
      <c r="E125" s="259" t="s">
        <v>422</v>
      </c>
      <c r="F125" s="260"/>
      <c r="G125" s="261"/>
      <c r="H125" s="253" t="s">
        <v>162</v>
      </c>
      <c r="I125" s="254"/>
      <c r="J125" s="254"/>
      <c r="K125" s="255"/>
      <c r="L125" s="92" t="s">
        <v>421</v>
      </c>
      <c r="M125" s="92" t="s">
        <v>1142</v>
      </c>
      <c r="N125" s="139">
        <v>1.0000000000000001E-5</v>
      </c>
      <c r="O125" s="140">
        <v>9.6666666666666672E-9</v>
      </c>
    </row>
    <row r="126" spans="1:15" s="59" customFormat="1" ht="25" customHeight="1" x14ac:dyDescent="0.2">
      <c r="A126" s="175"/>
      <c r="B126" s="185"/>
      <c r="C126" s="257" t="s">
        <v>423</v>
      </c>
      <c r="D126" s="258"/>
      <c r="E126" s="259" t="s">
        <v>424</v>
      </c>
      <c r="F126" s="260"/>
      <c r="G126" s="261"/>
      <c r="H126" s="253" t="s">
        <v>162</v>
      </c>
      <c r="I126" s="254"/>
      <c r="J126" s="254"/>
      <c r="K126" s="255"/>
      <c r="L126" s="92" t="s">
        <v>423</v>
      </c>
      <c r="M126" s="92" t="s">
        <v>1142</v>
      </c>
      <c r="N126" s="139">
        <v>1.0000000000000001E-5</v>
      </c>
      <c r="O126" s="140">
        <v>1.6775E-7</v>
      </c>
    </row>
    <row r="127" spans="1:15" s="59" customFormat="1" ht="25" customHeight="1" x14ac:dyDescent="0.2">
      <c r="A127" s="175"/>
      <c r="B127" s="185"/>
      <c r="C127" s="257" t="s">
        <v>425</v>
      </c>
      <c r="D127" s="258"/>
      <c r="E127" s="259" t="s">
        <v>426</v>
      </c>
      <c r="F127" s="260"/>
      <c r="G127" s="261"/>
      <c r="H127" s="253" t="s">
        <v>162</v>
      </c>
      <c r="I127" s="254"/>
      <c r="J127" s="254"/>
      <c r="K127" s="255"/>
      <c r="L127" s="92" t="s">
        <v>425</v>
      </c>
      <c r="M127" s="92" t="s">
        <v>1142</v>
      </c>
      <c r="N127" s="139">
        <v>1.0000000000000001E-5</v>
      </c>
      <c r="O127" s="140">
        <v>4.4500000000000001E-9</v>
      </c>
    </row>
    <row r="128" spans="1:15" s="59" customFormat="1" ht="25" customHeight="1" x14ac:dyDescent="0.2">
      <c r="A128" s="175"/>
      <c r="B128" s="185"/>
      <c r="C128" s="257" t="s">
        <v>427</v>
      </c>
      <c r="D128" s="258"/>
      <c r="E128" s="259" t="s">
        <v>428</v>
      </c>
      <c r="F128" s="260"/>
      <c r="G128" s="261"/>
      <c r="H128" s="253" t="s">
        <v>163</v>
      </c>
      <c r="I128" s="254"/>
      <c r="J128" s="254"/>
      <c r="K128" s="255"/>
      <c r="L128" s="92" t="s">
        <v>427</v>
      </c>
      <c r="M128" s="92" t="s">
        <v>1142</v>
      </c>
      <c r="N128" s="139">
        <v>1.0000000000000001E-5</v>
      </c>
      <c r="O128" s="140">
        <v>4.0000000000000002E-9</v>
      </c>
    </row>
    <row r="129" spans="1:15" s="59" customFormat="1" ht="25" customHeight="1" x14ac:dyDescent="0.2">
      <c r="A129" s="175"/>
      <c r="B129" s="185"/>
      <c r="C129" s="257" t="s">
        <v>429</v>
      </c>
      <c r="D129" s="258"/>
      <c r="E129" s="259" t="s">
        <v>428</v>
      </c>
      <c r="F129" s="260"/>
      <c r="G129" s="261"/>
      <c r="H129" s="253" t="s">
        <v>163</v>
      </c>
      <c r="I129" s="254"/>
      <c r="J129" s="254"/>
      <c r="K129" s="255"/>
      <c r="L129" s="92" t="s">
        <v>429</v>
      </c>
      <c r="M129" s="92" t="s">
        <v>1142</v>
      </c>
      <c r="N129" s="139">
        <v>1.0000000000000001E-5</v>
      </c>
      <c r="O129" s="140">
        <v>4.3500000000000001E-9</v>
      </c>
    </row>
    <row r="130" spans="1:15" s="59" customFormat="1" ht="25" customHeight="1" x14ac:dyDescent="0.2">
      <c r="A130" s="175"/>
      <c r="B130" s="185"/>
      <c r="C130" s="257" t="s">
        <v>430</v>
      </c>
      <c r="D130" s="258"/>
      <c r="E130" s="259" t="s">
        <v>431</v>
      </c>
      <c r="F130" s="260"/>
      <c r="G130" s="261"/>
      <c r="H130" s="253" t="s">
        <v>162</v>
      </c>
      <c r="I130" s="254"/>
      <c r="J130" s="254"/>
      <c r="K130" s="255"/>
      <c r="L130" s="92" t="s">
        <v>430</v>
      </c>
      <c r="M130" s="92" t="s">
        <v>1142</v>
      </c>
      <c r="N130" s="139">
        <v>1.0000000000000001E-5</v>
      </c>
      <c r="O130" s="140">
        <v>3.6666666666666671E-8</v>
      </c>
    </row>
    <row r="131" spans="1:15" s="59" customFormat="1" ht="25" customHeight="1" x14ac:dyDescent="0.2">
      <c r="A131" s="175"/>
      <c r="B131" s="185"/>
      <c r="C131" s="257" t="s">
        <v>432</v>
      </c>
      <c r="D131" s="258"/>
      <c r="E131" s="259" t="s">
        <v>433</v>
      </c>
      <c r="F131" s="260"/>
      <c r="G131" s="261"/>
      <c r="H131" s="253" t="s">
        <v>162</v>
      </c>
      <c r="I131" s="254"/>
      <c r="J131" s="254"/>
      <c r="K131" s="255"/>
      <c r="L131" s="92" t="s">
        <v>432</v>
      </c>
      <c r="M131" s="92" t="s">
        <v>1131</v>
      </c>
      <c r="N131" s="139">
        <v>1.0000000000000001E-5</v>
      </c>
      <c r="O131" s="140">
        <v>1.0999999999999999E-8</v>
      </c>
    </row>
    <row r="132" spans="1:15" s="59" customFormat="1" ht="25" customHeight="1" x14ac:dyDescent="0.2">
      <c r="A132" s="175"/>
      <c r="B132" s="185"/>
      <c r="C132" s="257" t="s">
        <v>434</v>
      </c>
      <c r="D132" s="258"/>
      <c r="E132" s="259" t="s">
        <v>435</v>
      </c>
      <c r="F132" s="260"/>
      <c r="G132" s="261"/>
      <c r="H132" s="253" t="s">
        <v>162</v>
      </c>
      <c r="I132" s="254"/>
      <c r="J132" s="254"/>
      <c r="K132" s="255"/>
      <c r="L132" s="92" t="s">
        <v>434</v>
      </c>
      <c r="M132" s="92" t="s">
        <v>1142</v>
      </c>
      <c r="N132" s="139">
        <v>1.0000000000000001E-5</v>
      </c>
      <c r="O132" s="140">
        <v>4.8500000000000004E-8</v>
      </c>
    </row>
    <row r="133" spans="1:15" s="59" customFormat="1" ht="25" customHeight="1" x14ac:dyDescent="0.2">
      <c r="A133" s="175"/>
      <c r="B133" s="185"/>
      <c r="C133" s="257" t="s">
        <v>436</v>
      </c>
      <c r="D133" s="258"/>
      <c r="E133" s="259" t="s">
        <v>437</v>
      </c>
      <c r="F133" s="260"/>
      <c r="G133" s="261"/>
      <c r="H133" s="253" t="s">
        <v>162</v>
      </c>
      <c r="I133" s="254"/>
      <c r="J133" s="254"/>
      <c r="K133" s="255"/>
      <c r="L133" s="92" t="s">
        <v>436</v>
      </c>
      <c r="M133" s="92" t="s">
        <v>1142</v>
      </c>
      <c r="N133" s="139">
        <v>1.0000000000000001E-5</v>
      </c>
      <c r="O133" s="140">
        <v>1.5733333333333332E-8</v>
      </c>
    </row>
    <row r="134" spans="1:15" s="59" customFormat="1" ht="25" customHeight="1" x14ac:dyDescent="0.2">
      <c r="A134" s="175"/>
      <c r="B134" s="185"/>
      <c r="C134" s="257" t="s">
        <v>438</v>
      </c>
      <c r="D134" s="258"/>
      <c r="E134" s="259" t="s">
        <v>438</v>
      </c>
      <c r="F134" s="260"/>
      <c r="G134" s="261"/>
      <c r="H134" s="253" t="s">
        <v>162</v>
      </c>
      <c r="I134" s="254"/>
      <c r="J134" s="254"/>
      <c r="K134" s="255"/>
      <c r="L134" s="92" t="s">
        <v>438</v>
      </c>
      <c r="M134" s="92" t="s">
        <v>1142</v>
      </c>
      <c r="N134" s="139">
        <v>1E-4</v>
      </c>
      <c r="O134" s="140">
        <v>1.5E-6</v>
      </c>
    </row>
    <row r="135" spans="1:15" s="59" customFormat="1" ht="25" customHeight="1" x14ac:dyDescent="0.2">
      <c r="A135" s="175"/>
      <c r="B135" s="185"/>
      <c r="C135" s="257" t="s">
        <v>439</v>
      </c>
      <c r="D135" s="258"/>
      <c r="E135" s="259" t="s">
        <v>440</v>
      </c>
      <c r="F135" s="260"/>
      <c r="G135" s="261"/>
      <c r="H135" s="253" t="s">
        <v>162</v>
      </c>
      <c r="I135" s="254"/>
      <c r="J135" s="254"/>
      <c r="K135" s="255"/>
      <c r="L135" s="92" t="s">
        <v>439</v>
      </c>
      <c r="M135" s="92" t="s">
        <v>1142</v>
      </c>
      <c r="N135" s="139">
        <v>1.0000000000000001E-5</v>
      </c>
      <c r="O135" s="140">
        <v>2.8999999999999998E-7</v>
      </c>
    </row>
    <row r="136" spans="1:15" s="59" customFormat="1" ht="25" customHeight="1" x14ac:dyDescent="0.2">
      <c r="A136" s="175"/>
      <c r="B136" s="185"/>
      <c r="C136" s="257" t="s">
        <v>441</v>
      </c>
      <c r="D136" s="258"/>
      <c r="E136" s="259" t="s">
        <v>441</v>
      </c>
      <c r="F136" s="260"/>
      <c r="G136" s="261"/>
      <c r="H136" s="253" t="s">
        <v>162</v>
      </c>
      <c r="I136" s="254"/>
      <c r="J136" s="254"/>
      <c r="K136" s="255"/>
      <c r="L136" s="92" t="s">
        <v>441</v>
      </c>
      <c r="M136" s="92" t="s">
        <v>1142</v>
      </c>
      <c r="N136" s="139">
        <v>1E-4</v>
      </c>
      <c r="O136" s="140">
        <v>2.1999999999999999E-5</v>
      </c>
    </row>
    <row r="137" spans="1:15" s="59" customFormat="1" ht="25" customHeight="1" x14ac:dyDescent="0.2">
      <c r="A137" s="175"/>
      <c r="B137" s="185"/>
      <c r="C137" s="257" t="s">
        <v>442</v>
      </c>
      <c r="D137" s="258"/>
      <c r="E137" s="259" t="s">
        <v>443</v>
      </c>
      <c r="F137" s="260"/>
      <c r="G137" s="261"/>
      <c r="H137" s="253" t="s">
        <v>162</v>
      </c>
      <c r="I137" s="254"/>
      <c r="J137" s="254"/>
      <c r="K137" s="255"/>
      <c r="L137" s="92" t="s">
        <v>442</v>
      </c>
      <c r="M137" s="92" t="s">
        <v>1148</v>
      </c>
      <c r="N137" s="139">
        <v>3.0000000000000001E-5</v>
      </c>
      <c r="O137" s="140">
        <v>6.3999999999999997E-6</v>
      </c>
    </row>
    <row r="138" spans="1:15" s="59" customFormat="1" ht="25" customHeight="1" x14ac:dyDescent="0.2">
      <c r="A138" s="175"/>
      <c r="B138" s="185"/>
      <c r="C138" s="257" t="s">
        <v>198</v>
      </c>
      <c r="D138" s="258"/>
      <c r="E138" s="259" t="s">
        <v>444</v>
      </c>
      <c r="F138" s="260"/>
      <c r="G138" s="261"/>
      <c r="H138" s="253" t="s">
        <v>162</v>
      </c>
      <c r="I138" s="254"/>
      <c r="J138" s="254"/>
      <c r="K138" s="255"/>
      <c r="L138" s="92" t="s">
        <v>198</v>
      </c>
      <c r="M138" s="92" t="s">
        <v>1142</v>
      </c>
      <c r="N138" s="139">
        <v>1E-4</v>
      </c>
      <c r="O138" s="140">
        <v>3.9000000000000002E-7</v>
      </c>
    </row>
    <row r="139" spans="1:15" s="59" customFormat="1" ht="25" customHeight="1" x14ac:dyDescent="0.2">
      <c r="A139" s="175"/>
      <c r="B139" s="185"/>
      <c r="C139" s="257" t="s">
        <v>445</v>
      </c>
      <c r="D139" s="258"/>
      <c r="E139" s="259" t="s">
        <v>446</v>
      </c>
      <c r="F139" s="260"/>
      <c r="G139" s="261"/>
      <c r="H139" s="253" t="s">
        <v>163</v>
      </c>
      <c r="I139" s="254"/>
      <c r="J139" s="254"/>
      <c r="K139" s="255"/>
      <c r="L139" s="92" t="s">
        <v>445</v>
      </c>
      <c r="M139" s="92" t="s">
        <v>1142</v>
      </c>
      <c r="N139" s="139">
        <v>1E-4</v>
      </c>
      <c r="O139" s="140">
        <v>6.9999999999999997E-7</v>
      </c>
    </row>
    <row r="140" spans="1:15" s="59" customFormat="1" ht="25" customHeight="1" x14ac:dyDescent="0.2">
      <c r="A140" s="175"/>
      <c r="B140" s="185"/>
      <c r="C140" s="257" t="s">
        <v>447</v>
      </c>
      <c r="D140" s="258"/>
      <c r="E140" s="259" t="s">
        <v>448</v>
      </c>
      <c r="F140" s="260"/>
      <c r="G140" s="261"/>
      <c r="H140" s="253" t="s">
        <v>163</v>
      </c>
      <c r="I140" s="254"/>
      <c r="J140" s="254"/>
      <c r="K140" s="255"/>
      <c r="L140" s="92" t="s">
        <v>447</v>
      </c>
      <c r="M140" s="92" t="s">
        <v>1142</v>
      </c>
      <c r="N140" s="139">
        <v>1.0000000000000001E-5</v>
      </c>
      <c r="O140" s="140">
        <v>1.1000000000000001E-7</v>
      </c>
    </row>
    <row r="141" spans="1:15" s="59" customFormat="1" ht="25" customHeight="1" x14ac:dyDescent="0.2">
      <c r="A141" s="175"/>
      <c r="B141" s="185"/>
      <c r="C141" s="257" t="s">
        <v>449</v>
      </c>
      <c r="D141" s="258"/>
      <c r="E141" s="259" t="s">
        <v>450</v>
      </c>
      <c r="F141" s="260"/>
      <c r="G141" s="261"/>
      <c r="H141" s="253" t="s">
        <v>163</v>
      </c>
      <c r="I141" s="254"/>
      <c r="J141" s="254"/>
      <c r="K141" s="255"/>
      <c r="L141" s="92" t="s">
        <v>449</v>
      </c>
      <c r="M141" s="92" t="s">
        <v>1142</v>
      </c>
      <c r="N141" s="139">
        <v>1.0000000000000001E-5</v>
      </c>
      <c r="O141" s="140">
        <v>2.9999999999999999E-7</v>
      </c>
    </row>
    <row r="142" spans="1:15" s="59" customFormat="1" ht="35.25" customHeight="1" x14ac:dyDescent="0.2">
      <c r="A142" s="175"/>
      <c r="B142" s="185"/>
      <c r="C142" s="257" t="s">
        <v>451</v>
      </c>
      <c r="D142" s="258"/>
      <c r="E142" s="259" t="s">
        <v>452</v>
      </c>
      <c r="F142" s="260"/>
      <c r="G142" s="261"/>
      <c r="H142" s="253" t="s">
        <v>163</v>
      </c>
      <c r="I142" s="254"/>
      <c r="J142" s="254"/>
      <c r="K142" s="255"/>
      <c r="L142" s="92" t="s">
        <v>453</v>
      </c>
      <c r="M142" s="92" t="s">
        <v>1142</v>
      </c>
      <c r="N142" s="139">
        <v>1.0000000000000001E-5</v>
      </c>
      <c r="O142" s="140">
        <v>1.4000000000000001E-7</v>
      </c>
    </row>
    <row r="143" spans="1:15" s="59" customFormat="1" ht="25" customHeight="1" x14ac:dyDescent="0.2">
      <c r="A143" s="175"/>
      <c r="B143" s="185"/>
      <c r="C143" s="257" t="s">
        <v>453</v>
      </c>
      <c r="D143" s="258"/>
      <c r="E143" s="259" t="s">
        <v>454</v>
      </c>
      <c r="F143" s="260"/>
      <c r="G143" s="261"/>
      <c r="H143" s="253" t="s">
        <v>163</v>
      </c>
      <c r="I143" s="254"/>
      <c r="J143" s="254"/>
      <c r="K143" s="255"/>
      <c r="L143" s="92" t="s">
        <v>455</v>
      </c>
      <c r="M143" s="92" t="s">
        <v>1142</v>
      </c>
      <c r="N143" s="139">
        <v>1.0000000000000001E-5</v>
      </c>
      <c r="O143" s="140">
        <v>1E-8</v>
      </c>
    </row>
    <row r="144" spans="1:15" s="59" customFormat="1" ht="25" customHeight="1" x14ac:dyDescent="0.2">
      <c r="A144" s="175"/>
      <c r="B144" s="185"/>
      <c r="C144" s="257" t="s">
        <v>455</v>
      </c>
      <c r="D144" s="258"/>
      <c r="E144" s="259" t="s">
        <v>456</v>
      </c>
      <c r="F144" s="260"/>
      <c r="G144" s="261"/>
      <c r="H144" s="253" t="s">
        <v>163</v>
      </c>
      <c r="I144" s="254"/>
      <c r="J144" s="254"/>
      <c r="K144" s="255"/>
      <c r="L144" s="92" t="s">
        <v>1149</v>
      </c>
      <c r="M144" s="92" t="s">
        <v>1142</v>
      </c>
      <c r="N144" s="139">
        <v>1.0000000000000001E-5</v>
      </c>
      <c r="O144" s="140">
        <v>4.1000000000000003E-9</v>
      </c>
    </row>
    <row r="145" spans="1:15" s="59" customFormat="1" ht="25" customHeight="1" x14ac:dyDescent="0.2">
      <c r="A145" s="175"/>
      <c r="B145" s="185"/>
      <c r="C145" s="257" t="s">
        <v>457</v>
      </c>
      <c r="D145" s="258"/>
      <c r="E145" s="259" t="s">
        <v>458</v>
      </c>
      <c r="F145" s="260"/>
      <c r="G145" s="261"/>
      <c r="H145" s="253" t="s">
        <v>163</v>
      </c>
      <c r="I145" s="254"/>
      <c r="J145" s="254"/>
      <c r="K145" s="255"/>
      <c r="L145" s="92" t="s">
        <v>457</v>
      </c>
      <c r="M145" s="92" t="s">
        <v>1142</v>
      </c>
      <c r="N145" s="139">
        <v>1.0000000000000001E-5</v>
      </c>
      <c r="O145" s="140">
        <v>2.7000000000000001E-7</v>
      </c>
    </row>
    <row r="146" spans="1:15" s="59" customFormat="1" ht="25" customHeight="1" x14ac:dyDescent="0.2">
      <c r="A146" s="175"/>
      <c r="B146" s="185"/>
      <c r="C146" s="257" t="s">
        <v>459</v>
      </c>
      <c r="D146" s="258"/>
      <c r="E146" s="259" t="s">
        <v>460</v>
      </c>
      <c r="F146" s="260"/>
      <c r="G146" s="261"/>
      <c r="H146" s="253" t="s">
        <v>163</v>
      </c>
      <c r="I146" s="254"/>
      <c r="J146" s="254"/>
      <c r="K146" s="255"/>
      <c r="L146" s="92" t="s">
        <v>459</v>
      </c>
      <c r="M146" s="92" t="s">
        <v>1142</v>
      </c>
      <c r="N146" s="139">
        <v>1E-4</v>
      </c>
      <c r="O146" s="140">
        <v>5.2E-7</v>
      </c>
    </row>
    <row r="147" spans="1:15" s="59" customFormat="1" ht="25" customHeight="1" x14ac:dyDescent="0.2">
      <c r="A147" s="175"/>
      <c r="B147" s="185"/>
      <c r="C147" s="257" t="s">
        <v>461</v>
      </c>
      <c r="D147" s="258"/>
      <c r="E147" s="259" t="s">
        <v>462</v>
      </c>
      <c r="F147" s="260"/>
      <c r="G147" s="261"/>
      <c r="H147" s="253" t="s">
        <v>163</v>
      </c>
      <c r="I147" s="254"/>
      <c r="J147" s="254"/>
      <c r="K147" s="255"/>
      <c r="L147" s="92" t="s">
        <v>461</v>
      </c>
      <c r="M147" s="92" t="s">
        <v>1142</v>
      </c>
      <c r="N147" s="139">
        <v>1E-4</v>
      </c>
      <c r="O147" s="140">
        <v>6.0999999999999998E-7</v>
      </c>
    </row>
    <row r="148" spans="1:15" s="59" customFormat="1" ht="25" customHeight="1" x14ac:dyDescent="0.2">
      <c r="A148" s="175"/>
      <c r="B148" s="185"/>
      <c r="C148" s="257" t="s">
        <v>463</v>
      </c>
      <c r="D148" s="258"/>
      <c r="E148" s="259" t="s">
        <v>464</v>
      </c>
      <c r="F148" s="260"/>
      <c r="G148" s="261"/>
      <c r="H148" s="253" t="s">
        <v>163</v>
      </c>
      <c r="I148" s="254"/>
      <c r="J148" s="254"/>
      <c r="K148" s="255"/>
      <c r="L148" s="92" t="s">
        <v>463</v>
      </c>
      <c r="M148" s="92" t="s">
        <v>1142</v>
      </c>
      <c r="N148" s="139">
        <v>1E-4</v>
      </c>
      <c r="O148" s="140">
        <v>6.0999999999999998E-7</v>
      </c>
    </row>
    <row r="149" spans="1:15" s="59" customFormat="1" ht="25" customHeight="1" x14ac:dyDescent="0.2">
      <c r="A149" s="175"/>
      <c r="B149" s="185"/>
      <c r="C149" s="257" t="s">
        <v>465</v>
      </c>
      <c r="D149" s="258"/>
      <c r="E149" s="259" t="s">
        <v>466</v>
      </c>
      <c r="F149" s="260"/>
      <c r="G149" s="261"/>
      <c r="H149" s="253" t="s">
        <v>163</v>
      </c>
      <c r="I149" s="254"/>
      <c r="J149" s="254"/>
      <c r="K149" s="255"/>
      <c r="L149" s="92" t="s">
        <v>465</v>
      </c>
      <c r="M149" s="92" t="s">
        <v>1142</v>
      </c>
      <c r="N149" s="139">
        <v>1E-4</v>
      </c>
      <c r="O149" s="140">
        <v>1.1999999999999999E-6</v>
      </c>
    </row>
    <row r="150" spans="1:15" s="59" customFormat="1" ht="25" customHeight="1" x14ac:dyDescent="0.2">
      <c r="A150" s="175"/>
      <c r="B150" s="185"/>
      <c r="C150" s="257" t="s">
        <v>467</v>
      </c>
      <c r="D150" s="258"/>
      <c r="E150" s="259" t="s">
        <v>468</v>
      </c>
      <c r="F150" s="260"/>
      <c r="G150" s="261"/>
      <c r="H150" s="253" t="s">
        <v>163</v>
      </c>
      <c r="I150" s="254"/>
      <c r="J150" s="254"/>
      <c r="K150" s="255"/>
      <c r="L150" s="92" t="s">
        <v>467</v>
      </c>
      <c r="M150" s="92" t="s">
        <v>1142</v>
      </c>
      <c r="N150" s="139">
        <v>1E-4</v>
      </c>
      <c r="O150" s="140">
        <v>9.3999999999999998E-6</v>
      </c>
    </row>
    <row r="151" spans="1:15" s="59" customFormat="1" ht="25" customHeight="1" x14ac:dyDescent="0.2">
      <c r="A151" s="175"/>
      <c r="B151" s="185"/>
      <c r="C151" s="257" t="s">
        <v>469</v>
      </c>
      <c r="D151" s="258"/>
      <c r="E151" s="259" t="s">
        <v>470</v>
      </c>
      <c r="F151" s="260"/>
      <c r="G151" s="261"/>
      <c r="H151" s="253" t="s">
        <v>163</v>
      </c>
      <c r="I151" s="254"/>
      <c r="J151" s="254"/>
      <c r="K151" s="255"/>
      <c r="L151" s="92" t="s">
        <v>469</v>
      </c>
      <c r="M151" s="92" t="s">
        <v>1142</v>
      </c>
      <c r="N151" s="139">
        <v>1.0000000000000001E-5</v>
      </c>
      <c r="O151" s="140">
        <v>2.1E-7</v>
      </c>
    </row>
    <row r="152" spans="1:15" s="59" customFormat="1" ht="25" customHeight="1" x14ac:dyDescent="0.2">
      <c r="A152" s="175"/>
      <c r="B152" s="185"/>
      <c r="C152" s="257" t="s">
        <v>471</v>
      </c>
      <c r="D152" s="258"/>
      <c r="E152" s="259" t="s">
        <v>472</v>
      </c>
      <c r="F152" s="260"/>
      <c r="G152" s="261"/>
      <c r="H152" s="253" t="s">
        <v>163</v>
      </c>
      <c r="I152" s="254"/>
      <c r="J152" s="254"/>
      <c r="K152" s="255"/>
      <c r="L152" s="92" t="s">
        <v>471</v>
      </c>
      <c r="M152" s="92" t="s">
        <v>1142</v>
      </c>
      <c r="N152" s="139">
        <v>1E-4</v>
      </c>
      <c r="O152" s="140">
        <v>3.3999999999999997E-7</v>
      </c>
    </row>
    <row r="153" spans="1:15" s="59" customFormat="1" ht="25" customHeight="1" x14ac:dyDescent="0.2">
      <c r="A153" s="175"/>
      <c r="B153" s="185"/>
      <c r="C153" s="257" t="s">
        <v>473</v>
      </c>
      <c r="D153" s="258"/>
      <c r="E153" s="259" t="s">
        <v>474</v>
      </c>
      <c r="F153" s="260"/>
      <c r="G153" s="261"/>
      <c r="H153" s="253" t="s">
        <v>163</v>
      </c>
      <c r="I153" s="254"/>
      <c r="J153" s="254"/>
      <c r="K153" s="255"/>
      <c r="L153" s="92" t="s">
        <v>473</v>
      </c>
      <c r="M153" s="92" t="s">
        <v>1142</v>
      </c>
      <c r="N153" s="139">
        <v>1.0000000000000001E-5</v>
      </c>
      <c r="O153" s="140">
        <v>1.7666666666666669E-8</v>
      </c>
    </row>
    <row r="154" spans="1:15" s="59" customFormat="1" ht="25" customHeight="1" x14ac:dyDescent="0.2">
      <c r="A154" s="175"/>
      <c r="B154" s="185"/>
      <c r="C154" s="257" t="s">
        <v>475</v>
      </c>
      <c r="D154" s="258"/>
      <c r="E154" s="259" t="s">
        <v>476</v>
      </c>
      <c r="F154" s="260"/>
      <c r="G154" s="261"/>
      <c r="H154" s="253" t="s">
        <v>163</v>
      </c>
      <c r="I154" s="254"/>
      <c r="J154" s="254"/>
      <c r="K154" s="255"/>
      <c r="L154" s="92" t="s">
        <v>475</v>
      </c>
      <c r="M154" s="92" t="s">
        <v>1142</v>
      </c>
      <c r="N154" s="139">
        <v>1.0000000000000001E-5</v>
      </c>
      <c r="O154" s="140">
        <v>2.0000000000000001E-9</v>
      </c>
    </row>
    <row r="155" spans="1:15" s="59" customFormat="1" ht="25" customHeight="1" x14ac:dyDescent="0.2">
      <c r="A155" s="175"/>
      <c r="B155" s="185"/>
      <c r="C155" s="257" t="s">
        <v>477</v>
      </c>
      <c r="D155" s="258"/>
      <c r="E155" s="259" t="s">
        <v>478</v>
      </c>
      <c r="F155" s="260"/>
      <c r="G155" s="261"/>
      <c r="H155" s="253" t="s">
        <v>163</v>
      </c>
      <c r="I155" s="254"/>
      <c r="J155" s="254"/>
      <c r="K155" s="255"/>
      <c r="L155" s="92" t="s">
        <v>477</v>
      </c>
      <c r="M155" s="92" t="s">
        <v>1142</v>
      </c>
      <c r="N155" s="139">
        <v>1.0000000000000001E-5</v>
      </c>
      <c r="O155" s="140">
        <v>8.166666666666667E-9</v>
      </c>
    </row>
    <row r="156" spans="1:15" s="59" customFormat="1" ht="25" customHeight="1" x14ac:dyDescent="0.2">
      <c r="A156" s="175"/>
      <c r="B156" s="185"/>
      <c r="C156" s="257" t="s">
        <v>479</v>
      </c>
      <c r="D156" s="258"/>
      <c r="E156" s="259" t="s">
        <v>480</v>
      </c>
      <c r="F156" s="260"/>
      <c r="G156" s="261"/>
      <c r="H156" s="253" t="s">
        <v>162</v>
      </c>
      <c r="I156" s="254"/>
      <c r="J156" s="254"/>
      <c r="K156" s="255"/>
      <c r="L156" s="92" t="s">
        <v>479</v>
      </c>
      <c r="M156" s="92" t="s">
        <v>1142</v>
      </c>
      <c r="N156" s="139">
        <v>1.0000000000000001E-5</v>
      </c>
      <c r="O156" s="140">
        <v>2.0333333333333335E-7</v>
      </c>
    </row>
    <row r="157" spans="1:15" s="59" customFormat="1" ht="25" customHeight="1" x14ac:dyDescent="0.2">
      <c r="A157" s="175"/>
      <c r="B157" s="185"/>
      <c r="C157" s="257" t="s">
        <v>481</v>
      </c>
      <c r="D157" s="258"/>
      <c r="E157" s="259" t="s">
        <v>482</v>
      </c>
      <c r="F157" s="260"/>
      <c r="G157" s="261"/>
      <c r="H157" s="253" t="s">
        <v>162</v>
      </c>
      <c r="I157" s="254"/>
      <c r="J157" s="254"/>
      <c r="K157" s="255"/>
      <c r="L157" s="92" t="s">
        <v>481</v>
      </c>
      <c r="M157" s="92" t="s">
        <v>1143</v>
      </c>
      <c r="N157" s="139">
        <v>1E-4</v>
      </c>
      <c r="O157" s="140">
        <v>3.0000000000000001E-6</v>
      </c>
    </row>
    <row r="158" spans="1:15" s="59" customFormat="1" ht="25" customHeight="1" x14ac:dyDescent="0.2">
      <c r="A158" s="175"/>
      <c r="B158" s="185"/>
      <c r="C158" s="257" t="s">
        <v>483</v>
      </c>
      <c r="D158" s="258"/>
      <c r="E158" s="259" t="s">
        <v>484</v>
      </c>
      <c r="F158" s="260"/>
      <c r="G158" s="261"/>
      <c r="H158" s="253" t="s">
        <v>162</v>
      </c>
      <c r="I158" s="254"/>
      <c r="J158" s="254"/>
      <c r="K158" s="255"/>
      <c r="L158" s="92" t="s">
        <v>483</v>
      </c>
      <c r="M158" s="92" t="s">
        <v>1142</v>
      </c>
      <c r="N158" s="139">
        <v>1.0000000000000001E-5</v>
      </c>
      <c r="O158" s="140">
        <v>1.6E-7</v>
      </c>
    </row>
    <row r="159" spans="1:15" s="59" customFormat="1" ht="25" customHeight="1" x14ac:dyDescent="0.2">
      <c r="A159" s="175"/>
      <c r="B159" s="185"/>
      <c r="C159" s="257" t="s">
        <v>485</v>
      </c>
      <c r="D159" s="258"/>
      <c r="E159" s="259" t="s">
        <v>197</v>
      </c>
      <c r="F159" s="260"/>
      <c r="G159" s="261"/>
      <c r="H159" s="253" t="s">
        <v>163</v>
      </c>
      <c r="I159" s="254"/>
      <c r="J159" s="254"/>
      <c r="K159" s="255"/>
      <c r="L159" s="92" t="s">
        <v>485</v>
      </c>
      <c r="M159" s="92" t="s">
        <v>1142</v>
      </c>
      <c r="N159" s="139">
        <v>1.0000000000000001E-5</v>
      </c>
      <c r="O159" s="140">
        <v>1.7999999999999999E-8</v>
      </c>
    </row>
    <row r="160" spans="1:15" s="59" customFormat="1" ht="25" customHeight="1" x14ac:dyDescent="0.2">
      <c r="A160" s="175"/>
      <c r="B160" s="185"/>
      <c r="C160" s="257" t="s">
        <v>486</v>
      </c>
      <c r="D160" s="258"/>
      <c r="E160" s="259" t="s">
        <v>197</v>
      </c>
      <c r="F160" s="260"/>
      <c r="G160" s="261"/>
      <c r="H160" s="253" t="s">
        <v>163</v>
      </c>
      <c r="I160" s="254"/>
      <c r="J160" s="254"/>
      <c r="K160" s="255"/>
      <c r="L160" s="92" t="s">
        <v>486</v>
      </c>
      <c r="M160" s="92" t="s">
        <v>1142</v>
      </c>
      <c r="N160" s="139">
        <v>1.0000000000000001E-5</v>
      </c>
      <c r="O160" s="140">
        <v>1.6000000000000001E-8</v>
      </c>
    </row>
    <row r="161" spans="1:15" s="59" customFormat="1" ht="25" customHeight="1" x14ac:dyDescent="0.2">
      <c r="A161" s="175"/>
      <c r="B161" s="185"/>
      <c r="C161" s="257" t="s">
        <v>487</v>
      </c>
      <c r="D161" s="258"/>
      <c r="E161" s="259" t="s">
        <v>488</v>
      </c>
      <c r="F161" s="260"/>
      <c r="G161" s="261"/>
      <c r="H161" s="253" t="s">
        <v>162</v>
      </c>
      <c r="I161" s="254"/>
      <c r="J161" s="254"/>
      <c r="K161" s="255"/>
      <c r="L161" s="92" t="s">
        <v>487</v>
      </c>
      <c r="M161" s="92" t="s">
        <v>1142</v>
      </c>
      <c r="N161" s="139">
        <v>1.0000000000000001E-5</v>
      </c>
      <c r="O161" s="140">
        <v>2.7666666666666668E-7</v>
      </c>
    </row>
    <row r="162" spans="1:15" s="59" customFormat="1" ht="25" customHeight="1" x14ac:dyDescent="0.2">
      <c r="A162" s="175"/>
      <c r="B162" s="185"/>
      <c r="C162" s="257" t="s">
        <v>489</v>
      </c>
      <c r="D162" s="258"/>
      <c r="E162" s="259" t="s">
        <v>490</v>
      </c>
      <c r="F162" s="260"/>
      <c r="G162" s="261"/>
      <c r="H162" s="253" t="s">
        <v>162</v>
      </c>
      <c r="I162" s="254"/>
      <c r="J162" s="254"/>
      <c r="K162" s="255"/>
      <c r="L162" s="92" t="s">
        <v>489</v>
      </c>
      <c r="M162" s="92" t="s">
        <v>1142</v>
      </c>
      <c r="N162" s="139">
        <v>1E-4</v>
      </c>
      <c r="O162" s="140">
        <v>1.1333333333333334E-6</v>
      </c>
    </row>
    <row r="163" spans="1:15" s="59" customFormat="1" ht="25" customHeight="1" x14ac:dyDescent="0.2">
      <c r="A163" s="175"/>
      <c r="B163" s="185"/>
      <c r="C163" s="257" t="s">
        <v>491</v>
      </c>
      <c r="D163" s="258"/>
      <c r="E163" s="259" t="s">
        <v>492</v>
      </c>
      <c r="F163" s="260"/>
      <c r="G163" s="261"/>
      <c r="H163" s="253" t="s">
        <v>162</v>
      </c>
      <c r="I163" s="254"/>
      <c r="J163" s="254"/>
      <c r="K163" s="255"/>
      <c r="L163" s="92" t="s">
        <v>491</v>
      </c>
      <c r="M163" s="92" t="s">
        <v>1142</v>
      </c>
      <c r="N163" s="139">
        <v>1.0000000000000001E-5</v>
      </c>
      <c r="O163" s="140">
        <v>8.7000000000000011E-8</v>
      </c>
    </row>
    <row r="164" spans="1:15" s="59" customFormat="1" ht="25" customHeight="1" x14ac:dyDescent="0.2">
      <c r="A164" s="175"/>
      <c r="B164" s="185"/>
      <c r="C164" s="257" t="s">
        <v>493</v>
      </c>
      <c r="D164" s="258"/>
      <c r="E164" s="259" t="s">
        <v>494</v>
      </c>
      <c r="F164" s="260"/>
      <c r="G164" s="261"/>
      <c r="H164" s="253" t="s">
        <v>162</v>
      </c>
      <c r="I164" s="254"/>
      <c r="J164" s="254"/>
      <c r="K164" s="255"/>
      <c r="L164" s="92" t="s">
        <v>493</v>
      </c>
      <c r="M164" s="92" t="s">
        <v>1142</v>
      </c>
      <c r="N164" s="139">
        <v>1.0000000000000001E-5</v>
      </c>
      <c r="O164" s="140">
        <v>1.49E-7</v>
      </c>
    </row>
    <row r="165" spans="1:15" s="59" customFormat="1" ht="25" customHeight="1" x14ac:dyDescent="0.2">
      <c r="A165" s="175"/>
      <c r="B165" s="185"/>
      <c r="C165" s="257" t="s">
        <v>495</v>
      </c>
      <c r="D165" s="258"/>
      <c r="E165" s="259" t="s">
        <v>496</v>
      </c>
      <c r="F165" s="260"/>
      <c r="G165" s="261"/>
      <c r="H165" s="253" t="s">
        <v>162</v>
      </c>
      <c r="I165" s="254"/>
      <c r="J165" s="254"/>
      <c r="K165" s="255"/>
      <c r="L165" s="92" t="s">
        <v>495</v>
      </c>
      <c r="M165" s="92" t="s">
        <v>1142</v>
      </c>
      <c r="N165" s="139">
        <v>1.0000000000000001E-5</v>
      </c>
      <c r="O165" s="140">
        <v>6.7000000000000004E-8</v>
      </c>
    </row>
    <row r="166" spans="1:15" s="59" customFormat="1" ht="25" customHeight="1" x14ac:dyDescent="0.2">
      <c r="A166" s="175"/>
      <c r="B166" s="185"/>
      <c r="C166" s="257" t="s">
        <v>497</v>
      </c>
      <c r="D166" s="258"/>
      <c r="E166" s="259" t="s">
        <v>498</v>
      </c>
      <c r="F166" s="260"/>
      <c r="G166" s="261"/>
      <c r="H166" s="253" t="s">
        <v>162</v>
      </c>
      <c r="I166" s="254"/>
      <c r="J166" s="254"/>
      <c r="K166" s="255"/>
      <c r="L166" s="92" t="s">
        <v>497</v>
      </c>
      <c r="M166" s="92" t="s">
        <v>1142</v>
      </c>
      <c r="N166" s="139">
        <v>1.0000000000000001E-5</v>
      </c>
      <c r="O166" s="140">
        <v>2.6E-7</v>
      </c>
    </row>
    <row r="167" spans="1:15" s="59" customFormat="1" ht="25" customHeight="1" x14ac:dyDescent="0.2">
      <c r="A167" s="175"/>
      <c r="B167" s="185"/>
      <c r="C167" s="257" t="s">
        <v>499</v>
      </c>
      <c r="D167" s="258"/>
      <c r="E167" s="259" t="s">
        <v>500</v>
      </c>
      <c r="F167" s="260"/>
      <c r="G167" s="261"/>
      <c r="H167" s="253" t="s">
        <v>162</v>
      </c>
      <c r="I167" s="254"/>
      <c r="J167" s="254"/>
      <c r="K167" s="255"/>
      <c r="L167" s="92" t="s">
        <v>499</v>
      </c>
      <c r="M167" s="92" t="s">
        <v>1142</v>
      </c>
      <c r="N167" s="139">
        <v>1E-4</v>
      </c>
      <c r="O167" s="140">
        <v>5.2666666666666667E-7</v>
      </c>
    </row>
    <row r="168" spans="1:15" s="59" customFormat="1" ht="25" customHeight="1" x14ac:dyDescent="0.2">
      <c r="A168" s="175"/>
      <c r="B168" s="185"/>
      <c r="C168" s="257" t="s">
        <v>501</v>
      </c>
      <c r="D168" s="258"/>
      <c r="E168" s="259" t="s">
        <v>502</v>
      </c>
      <c r="F168" s="260"/>
      <c r="G168" s="261"/>
      <c r="H168" s="253" t="s">
        <v>162</v>
      </c>
      <c r="I168" s="254"/>
      <c r="J168" s="254"/>
      <c r="K168" s="255"/>
      <c r="L168" s="92" t="s">
        <v>501</v>
      </c>
      <c r="M168" s="92" t="s">
        <v>1142</v>
      </c>
      <c r="N168" s="139">
        <v>1E-4</v>
      </c>
      <c r="O168" s="140">
        <v>1.3666666666666666E-6</v>
      </c>
    </row>
    <row r="169" spans="1:15" s="59" customFormat="1" ht="25" customHeight="1" x14ac:dyDescent="0.2">
      <c r="A169" s="175"/>
      <c r="B169" s="185"/>
      <c r="C169" s="257" t="s">
        <v>503</v>
      </c>
      <c r="D169" s="258"/>
      <c r="E169" s="259" t="s">
        <v>504</v>
      </c>
      <c r="F169" s="260"/>
      <c r="G169" s="261"/>
      <c r="H169" s="253" t="s">
        <v>162</v>
      </c>
      <c r="I169" s="254"/>
      <c r="J169" s="254"/>
      <c r="K169" s="255"/>
      <c r="L169" s="92" t="s">
        <v>503</v>
      </c>
      <c r="M169" s="92" t="s">
        <v>1142</v>
      </c>
      <c r="N169" s="139">
        <v>1E-4</v>
      </c>
      <c r="O169" s="140">
        <v>8.8333333333333338E-7</v>
      </c>
    </row>
    <row r="170" spans="1:15" s="59" customFormat="1" ht="25" customHeight="1" x14ac:dyDescent="0.2">
      <c r="A170" s="175"/>
      <c r="B170" s="185"/>
      <c r="C170" s="257" t="s">
        <v>505</v>
      </c>
      <c r="D170" s="258"/>
      <c r="E170" s="259" t="s">
        <v>506</v>
      </c>
      <c r="F170" s="260"/>
      <c r="G170" s="261"/>
      <c r="H170" s="253" t="s">
        <v>162</v>
      </c>
      <c r="I170" s="254"/>
      <c r="J170" s="254"/>
      <c r="K170" s="255"/>
      <c r="L170" s="92" t="s">
        <v>505</v>
      </c>
      <c r="M170" s="92" t="s">
        <v>1142</v>
      </c>
      <c r="N170" s="139">
        <v>1.0000000000000001E-5</v>
      </c>
      <c r="O170" s="140">
        <v>1.1000000000000001E-7</v>
      </c>
    </row>
    <row r="171" spans="1:15" s="59" customFormat="1" ht="25" customHeight="1" x14ac:dyDescent="0.2">
      <c r="A171" s="175"/>
      <c r="B171" s="185"/>
      <c r="C171" s="257" t="s">
        <v>507</v>
      </c>
      <c r="D171" s="258"/>
      <c r="E171" s="259" t="s">
        <v>508</v>
      </c>
      <c r="F171" s="260"/>
      <c r="G171" s="261"/>
      <c r="H171" s="253" t="s">
        <v>162</v>
      </c>
      <c r="I171" s="254"/>
      <c r="J171" s="254"/>
      <c r="K171" s="255"/>
      <c r="L171" s="92" t="s">
        <v>507</v>
      </c>
      <c r="M171" s="92" t="s">
        <v>1142</v>
      </c>
      <c r="N171" s="139">
        <v>1E-4</v>
      </c>
      <c r="O171" s="140">
        <v>9.3999999999999998E-6</v>
      </c>
    </row>
    <row r="172" spans="1:15" s="59" customFormat="1" ht="25" customHeight="1" x14ac:dyDescent="0.2">
      <c r="A172" s="175"/>
      <c r="B172" s="185"/>
      <c r="C172" s="257" t="s">
        <v>509</v>
      </c>
      <c r="D172" s="258"/>
      <c r="E172" s="259" t="s">
        <v>510</v>
      </c>
      <c r="F172" s="260"/>
      <c r="G172" s="261"/>
      <c r="H172" s="253" t="s">
        <v>162</v>
      </c>
      <c r="I172" s="254"/>
      <c r="J172" s="254"/>
      <c r="K172" s="255"/>
      <c r="L172" s="92" t="s">
        <v>509</v>
      </c>
      <c r="M172" s="92" t="s">
        <v>1142</v>
      </c>
      <c r="N172" s="139">
        <v>1E-4</v>
      </c>
      <c r="O172" s="140">
        <v>2.4666666666666666E-6</v>
      </c>
    </row>
    <row r="173" spans="1:15" s="59" customFormat="1" ht="25" customHeight="1" x14ac:dyDescent="0.2">
      <c r="A173" s="175"/>
      <c r="B173" s="185"/>
      <c r="C173" s="257" t="s">
        <v>511</v>
      </c>
      <c r="D173" s="258"/>
      <c r="E173" s="259" t="s">
        <v>512</v>
      </c>
      <c r="F173" s="260"/>
      <c r="G173" s="261"/>
      <c r="H173" s="253" t="s">
        <v>162</v>
      </c>
      <c r="I173" s="254"/>
      <c r="J173" s="254"/>
      <c r="K173" s="255"/>
      <c r="L173" s="92" t="s">
        <v>511</v>
      </c>
      <c r="M173" s="92" t="s">
        <v>1142</v>
      </c>
      <c r="N173" s="139">
        <v>1E-4</v>
      </c>
      <c r="O173" s="140">
        <v>4.4999999999999998E-7</v>
      </c>
    </row>
    <row r="174" spans="1:15" s="59" customFormat="1" ht="25" customHeight="1" x14ac:dyDescent="0.2">
      <c r="A174" s="175"/>
      <c r="B174" s="185"/>
      <c r="C174" s="257" t="s">
        <v>513</v>
      </c>
      <c r="D174" s="258"/>
      <c r="E174" s="259" t="s">
        <v>514</v>
      </c>
      <c r="F174" s="260"/>
      <c r="G174" s="261"/>
      <c r="H174" s="253" t="s">
        <v>163</v>
      </c>
      <c r="I174" s="254"/>
      <c r="J174" s="254"/>
      <c r="K174" s="255"/>
      <c r="L174" s="92" t="s">
        <v>513</v>
      </c>
      <c r="M174" s="92" t="s">
        <v>1142</v>
      </c>
      <c r="N174" s="139">
        <v>1E-4</v>
      </c>
      <c r="O174" s="140">
        <v>8.2500000000000004E-7</v>
      </c>
    </row>
    <row r="175" spans="1:15" s="59" customFormat="1" ht="25" customHeight="1" x14ac:dyDescent="0.2">
      <c r="A175" s="175"/>
      <c r="B175" s="185"/>
      <c r="C175" s="257" t="s">
        <v>515</v>
      </c>
      <c r="D175" s="258"/>
      <c r="E175" s="259" t="s">
        <v>515</v>
      </c>
      <c r="F175" s="260"/>
      <c r="G175" s="261"/>
      <c r="H175" s="253" t="s">
        <v>162</v>
      </c>
      <c r="I175" s="254"/>
      <c r="J175" s="254"/>
      <c r="K175" s="255"/>
      <c r="L175" s="92" t="s">
        <v>515</v>
      </c>
      <c r="M175" s="92" t="s">
        <v>1142</v>
      </c>
      <c r="N175" s="139">
        <v>1E-4</v>
      </c>
      <c r="O175" s="140">
        <v>3.6666666666666667E-7</v>
      </c>
    </row>
    <row r="176" spans="1:15" s="59" customFormat="1" ht="25" customHeight="1" x14ac:dyDescent="0.2">
      <c r="A176" s="175"/>
      <c r="B176" s="185"/>
      <c r="C176" s="257" t="s">
        <v>516</v>
      </c>
      <c r="D176" s="258"/>
      <c r="E176" s="259" t="s">
        <v>517</v>
      </c>
      <c r="F176" s="260"/>
      <c r="G176" s="261"/>
      <c r="H176" s="253" t="s">
        <v>162</v>
      </c>
      <c r="I176" s="254"/>
      <c r="J176" s="254"/>
      <c r="K176" s="255"/>
      <c r="L176" s="92" t="s">
        <v>516</v>
      </c>
      <c r="M176" s="92" t="s">
        <v>1142</v>
      </c>
      <c r="N176" s="139">
        <v>1E-4</v>
      </c>
      <c r="O176" s="140">
        <v>2.6000000000000001E-6</v>
      </c>
    </row>
    <row r="177" spans="1:15" s="59" customFormat="1" ht="25" customHeight="1" x14ac:dyDescent="0.2">
      <c r="A177" s="175"/>
      <c r="B177" s="185"/>
      <c r="C177" s="257" t="s">
        <v>518</v>
      </c>
      <c r="D177" s="258"/>
      <c r="E177" s="259" t="s">
        <v>519</v>
      </c>
      <c r="F177" s="260"/>
      <c r="G177" s="261"/>
      <c r="H177" s="253" t="s">
        <v>162</v>
      </c>
      <c r="I177" s="254"/>
      <c r="J177" s="254"/>
      <c r="K177" s="255"/>
      <c r="L177" s="92" t="s">
        <v>518</v>
      </c>
      <c r="M177" s="92" t="s">
        <v>1142</v>
      </c>
      <c r="N177" s="139">
        <v>1E-4</v>
      </c>
      <c r="O177" s="140">
        <v>2.1000000000000002E-6</v>
      </c>
    </row>
    <row r="178" spans="1:15" s="59" customFormat="1" ht="25" customHeight="1" x14ac:dyDescent="0.2">
      <c r="A178" s="175"/>
      <c r="B178" s="185"/>
      <c r="C178" s="257" t="s">
        <v>520</v>
      </c>
      <c r="D178" s="258"/>
      <c r="E178" s="259" t="s">
        <v>521</v>
      </c>
      <c r="F178" s="260"/>
      <c r="G178" s="261"/>
      <c r="H178" s="253" t="s">
        <v>162</v>
      </c>
      <c r="I178" s="254"/>
      <c r="J178" s="254"/>
      <c r="K178" s="255"/>
      <c r="L178" s="92" t="s">
        <v>520</v>
      </c>
      <c r="M178" s="92" t="s">
        <v>1142</v>
      </c>
      <c r="N178" s="139">
        <v>1.0000000000000001E-5</v>
      </c>
      <c r="O178" s="140">
        <v>4.9999999999999998E-8</v>
      </c>
    </row>
    <row r="179" spans="1:15" s="59" customFormat="1" ht="25" customHeight="1" x14ac:dyDescent="0.2">
      <c r="A179" s="175"/>
      <c r="B179" s="185"/>
      <c r="C179" s="257" t="s">
        <v>522</v>
      </c>
      <c r="D179" s="258"/>
      <c r="E179" s="259" t="s">
        <v>523</v>
      </c>
      <c r="F179" s="260"/>
      <c r="G179" s="261"/>
      <c r="H179" s="253" t="s">
        <v>162</v>
      </c>
      <c r="I179" s="254"/>
      <c r="J179" s="254"/>
      <c r="K179" s="255"/>
      <c r="L179" s="92" t="s">
        <v>522</v>
      </c>
      <c r="M179" s="92" t="s">
        <v>1142</v>
      </c>
      <c r="N179" s="139">
        <v>1.0000000000000001E-5</v>
      </c>
      <c r="O179" s="140">
        <v>2E-8</v>
      </c>
    </row>
    <row r="180" spans="1:15" s="59" customFormat="1" ht="25" customHeight="1" x14ac:dyDescent="0.2">
      <c r="A180" s="175"/>
      <c r="B180" s="185"/>
      <c r="C180" s="257" t="s">
        <v>524</v>
      </c>
      <c r="D180" s="258"/>
      <c r="E180" s="259" t="s">
        <v>525</v>
      </c>
      <c r="F180" s="260"/>
      <c r="G180" s="261"/>
      <c r="H180" s="253" t="s">
        <v>162</v>
      </c>
      <c r="I180" s="254"/>
      <c r="J180" s="254"/>
      <c r="K180" s="255"/>
      <c r="L180" s="92" t="s">
        <v>524</v>
      </c>
      <c r="M180" s="92" t="s">
        <v>1142</v>
      </c>
      <c r="N180" s="139">
        <v>1.0000000000000001E-5</v>
      </c>
      <c r="O180" s="140">
        <v>2.2333333333333298E-8</v>
      </c>
    </row>
    <row r="181" spans="1:15" s="59" customFormat="1" ht="25" customHeight="1" x14ac:dyDescent="0.2">
      <c r="A181" s="175"/>
      <c r="B181" s="185"/>
      <c r="C181" s="257" t="s">
        <v>526</v>
      </c>
      <c r="D181" s="258"/>
      <c r="E181" s="259" t="s">
        <v>527</v>
      </c>
      <c r="F181" s="260"/>
      <c r="G181" s="261"/>
      <c r="H181" s="253" t="s">
        <v>1040</v>
      </c>
      <c r="I181" s="254"/>
      <c r="J181" s="254"/>
      <c r="K181" s="255"/>
      <c r="L181" s="92" t="s">
        <v>526</v>
      </c>
      <c r="M181" s="92" t="s">
        <v>1142</v>
      </c>
      <c r="N181" s="139">
        <v>1.0000000000000001E-5</v>
      </c>
      <c r="O181" s="140">
        <v>4.6000000000000002E-8</v>
      </c>
    </row>
    <row r="182" spans="1:15" s="59" customFormat="1" ht="25" customHeight="1" x14ac:dyDescent="0.2">
      <c r="A182" s="175"/>
      <c r="B182" s="185"/>
      <c r="C182" s="257" t="s">
        <v>528</v>
      </c>
      <c r="D182" s="258"/>
      <c r="E182" s="259" t="s">
        <v>529</v>
      </c>
      <c r="F182" s="260"/>
      <c r="G182" s="261"/>
      <c r="H182" s="253" t="s">
        <v>162</v>
      </c>
      <c r="I182" s="254"/>
      <c r="J182" s="254"/>
      <c r="K182" s="255"/>
      <c r="L182" s="92" t="s">
        <v>528</v>
      </c>
      <c r="M182" s="92" t="s">
        <v>1142</v>
      </c>
      <c r="N182" s="139">
        <v>1.0000000000000001E-5</v>
      </c>
      <c r="O182" s="140">
        <v>7.2333333333333344E-9</v>
      </c>
    </row>
    <row r="183" spans="1:15" s="59" customFormat="1" ht="25" customHeight="1" x14ac:dyDescent="0.2">
      <c r="A183" s="175"/>
      <c r="B183" s="185"/>
      <c r="C183" s="257" t="s">
        <v>530</v>
      </c>
      <c r="D183" s="258"/>
      <c r="E183" s="259" t="s">
        <v>531</v>
      </c>
      <c r="F183" s="260"/>
      <c r="G183" s="261"/>
      <c r="H183" s="253" t="s">
        <v>162</v>
      </c>
      <c r="I183" s="254"/>
      <c r="J183" s="254"/>
      <c r="K183" s="255"/>
      <c r="L183" s="92" t="s">
        <v>530</v>
      </c>
      <c r="M183" s="92" t="s">
        <v>1142</v>
      </c>
      <c r="N183" s="139">
        <v>1.0000000000000001E-5</v>
      </c>
      <c r="O183" s="140">
        <v>2.3666666666666664E-8</v>
      </c>
    </row>
    <row r="184" spans="1:15" s="59" customFormat="1" ht="37" customHeight="1" x14ac:dyDescent="0.2">
      <c r="A184" s="175"/>
      <c r="B184" s="185"/>
      <c r="C184" s="257" t="s">
        <v>532</v>
      </c>
      <c r="D184" s="258"/>
      <c r="E184" s="259" t="s">
        <v>533</v>
      </c>
      <c r="F184" s="260"/>
      <c r="G184" s="261"/>
      <c r="H184" s="253" t="s">
        <v>162</v>
      </c>
      <c r="I184" s="254"/>
      <c r="J184" s="254"/>
      <c r="K184" s="255"/>
      <c r="L184" s="92" t="s">
        <v>532</v>
      </c>
      <c r="M184" s="92" t="s">
        <v>1142</v>
      </c>
      <c r="N184" s="139">
        <v>1.0000000000000001E-5</v>
      </c>
      <c r="O184" s="140">
        <v>2.6333333333333331E-8</v>
      </c>
    </row>
    <row r="185" spans="1:15" s="59" customFormat="1" ht="25" customHeight="1" x14ac:dyDescent="0.2">
      <c r="A185" s="175"/>
      <c r="B185" s="185"/>
      <c r="C185" s="257" t="s">
        <v>534</v>
      </c>
      <c r="D185" s="258"/>
      <c r="E185" s="259" t="s">
        <v>535</v>
      </c>
      <c r="F185" s="260"/>
      <c r="G185" s="261"/>
      <c r="H185" s="253" t="s">
        <v>163</v>
      </c>
      <c r="I185" s="254"/>
      <c r="J185" s="254"/>
      <c r="K185" s="255"/>
      <c r="L185" s="92" t="s">
        <v>534</v>
      </c>
      <c r="M185" s="92" t="s">
        <v>1142</v>
      </c>
      <c r="N185" s="139">
        <v>1.0000000000000001E-5</v>
      </c>
      <c r="O185" s="140">
        <v>2.4666666666666666E-8</v>
      </c>
    </row>
    <row r="186" spans="1:15" s="59" customFormat="1" ht="37" customHeight="1" x14ac:dyDescent="0.2">
      <c r="A186" s="175"/>
      <c r="B186" s="185"/>
      <c r="C186" s="257" t="s">
        <v>536</v>
      </c>
      <c r="D186" s="258"/>
      <c r="E186" s="259" t="s">
        <v>537</v>
      </c>
      <c r="F186" s="260"/>
      <c r="G186" s="261"/>
      <c r="H186" s="253" t="s">
        <v>162</v>
      </c>
      <c r="I186" s="254"/>
      <c r="J186" s="254"/>
      <c r="K186" s="255"/>
      <c r="L186" s="92" t="s">
        <v>536</v>
      </c>
      <c r="M186" s="92" t="s">
        <v>1142</v>
      </c>
      <c r="N186" s="139">
        <v>1.0000000000000001E-5</v>
      </c>
      <c r="O186" s="140">
        <v>2.4999999999999999E-8</v>
      </c>
    </row>
    <row r="187" spans="1:15" s="59" customFormat="1" ht="25" customHeight="1" x14ac:dyDescent="0.2">
      <c r="A187" s="175"/>
      <c r="B187" s="185"/>
      <c r="C187" s="257" t="s">
        <v>538</v>
      </c>
      <c r="D187" s="258"/>
      <c r="E187" s="259" t="s">
        <v>539</v>
      </c>
      <c r="F187" s="260"/>
      <c r="G187" s="261"/>
      <c r="H187" s="253" t="s">
        <v>162</v>
      </c>
      <c r="I187" s="254"/>
      <c r="J187" s="254"/>
      <c r="K187" s="255"/>
      <c r="L187" s="92" t="s">
        <v>538</v>
      </c>
      <c r="M187" s="92" t="s">
        <v>1142</v>
      </c>
      <c r="N187" s="139">
        <v>1.0000000000000001E-5</v>
      </c>
      <c r="O187" s="140">
        <v>2.9000000000000002E-8</v>
      </c>
    </row>
    <row r="188" spans="1:15" s="59" customFormat="1" ht="44" customHeight="1" x14ac:dyDescent="0.2">
      <c r="A188" s="175"/>
      <c r="B188" s="185"/>
      <c r="C188" s="257" t="s">
        <v>540</v>
      </c>
      <c r="D188" s="258"/>
      <c r="E188" s="259" t="s">
        <v>541</v>
      </c>
      <c r="F188" s="260"/>
      <c r="G188" s="261"/>
      <c r="H188" s="253" t="s">
        <v>163</v>
      </c>
      <c r="I188" s="254"/>
      <c r="J188" s="254"/>
      <c r="K188" s="255"/>
      <c r="L188" s="92" t="s">
        <v>540</v>
      </c>
      <c r="M188" s="92" t="s">
        <v>1142</v>
      </c>
      <c r="N188" s="139">
        <v>1.0000000000000001E-5</v>
      </c>
      <c r="O188" s="140">
        <v>3.7E-8</v>
      </c>
    </row>
    <row r="189" spans="1:15" s="59" customFormat="1" ht="33.5" customHeight="1" x14ac:dyDescent="0.2">
      <c r="A189" s="175"/>
      <c r="B189" s="185"/>
      <c r="C189" s="257" t="s">
        <v>542</v>
      </c>
      <c r="D189" s="258"/>
      <c r="E189" s="259" t="s">
        <v>543</v>
      </c>
      <c r="F189" s="260"/>
      <c r="G189" s="261"/>
      <c r="H189" s="253" t="s">
        <v>163</v>
      </c>
      <c r="I189" s="254"/>
      <c r="J189" s="254"/>
      <c r="K189" s="255"/>
      <c r="L189" s="92" t="s">
        <v>542</v>
      </c>
      <c r="M189" s="92" t="s">
        <v>1142</v>
      </c>
      <c r="N189" s="139">
        <v>1.0000000000000001E-5</v>
      </c>
      <c r="O189" s="140">
        <v>9.3000000000000006E-9</v>
      </c>
    </row>
    <row r="190" spans="1:15" s="59" customFormat="1" ht="38.5" customHeight="1" x14ac:dyDescent="0.2">
      <c r="A190" s="175"/>
      <c r="B190" s="185"/>
      <c r="C190" s="257" t="s">
        <v>544</v>
      </c>
      <c r="D190" s="258"/>
      <c r="E190" s="259" t="s">
        <v>545</v>
      </c>
      <c r="F190" s="260"/>
      <c r="G190" s="261"/>
      <c r="H190" s="253" t="s">
        <v>163</v>
      </c>
      <c r="I190" s="254"/>
      <c r="J190" s="254"/>
      <c r="K190" s="255"/>
      <c r="L190" s="92" t="s">
        <v>544</v>
      </c>
      <c r="M190" s="92" t="s">
        <v>1142</v>
      </c>
      <c r="N190" s="139">
        <v>1.0000000000000001E-5</v>
      </c>
      <c r="O190" s="140">
        <v>1.04E-8</v>
      </c>
    </row>
    <row r="191" spans="1:15" s="59" customFormat="1" ht="25" customHeight="1" x14ac:dyDescent="0.2">
      <c r="A191" s="175"/>
      <c r="B191" s="185"/>
      <c r="C191" s="257" t="s">
        <v>546</v>
      </c>
      <c r="D191" s="258"/>
      <c r="E191" s="259" t="s">
        <v>547</v>
      </c>
      <c r="F191" s="260"/>
      <c r="G191" s="261"/>
      <c r="H191" s="253" t="s">
        <v>162</v>
      </c>
      <c r="I191" s="254"/>
      <c r="J191" s="254"/>
      <c r="K191" s="255"/>
      <c r="L191" s="92" t="s">
        <v>546</v>
      </c>
      <c r="M191" s="92" t="s">
        <v>1142</v>
      </c>
      <c r="N191" s="139">
        <v>1E-4</v>
      </c>
      <c r="O191" s="140">
        <v>3.8000000000000001E-7</v>
      </c>
    </row>
    <row r="192" spans="1:15" s="59" customFormat="1" ht="25" customHeight="1" x14ac:dyDescent="0.2">
      <c r="A192" s="175"/>
      <c r="B192" s="185"/>
      <c r="C192" s="257" t="s">
        <v>548</v>
      </c>
      <c r="D192" s="258"/>
      <c r="E192" s="259" t="s">
        <v>547</v>
      </c>
      <c r="F192" s="260"/>
      <c r="G192" s="261"/>
      <c r="H192" s="253" t="s">
        <v>163</v>
      </c>
      <c r="I192" s="254"/>
      <c r="J192" s="254"/>
      <c r="K192" s="255"/>
      <c r="L192" s="92" t="s">
        <v>548</v>
      </c>
      <c r="M192" s="92" t="s">
        <v>1142</v>
      </c>
      <c r="N192" s="139">
        <v>1.0000000000000001E-5</v>
      </c>
      <c r="O192" s="140">
        <v>1.1999999999999999E-6</v>
      </c>
    </row>
    <row r="193" spans="1:15" s="59" customFormat="1" ht="25" customHeight="1" x14ac:dyDescent="0.2">
      <c r="A193" s="175"/>
      <c r="B193" s="185"/>
      <c r="C193" s="257" t="s">
        <v>549</v>
      </c>
      <c r="D193" s="258"/>
      <c r="E193" s="259" t="s">
        <v>547</v>
      </c>
      <c r="F193" s="260"/>
      <c r="G193" s="261"/>
      <c r="H193" s="253" t="s">
        <v>163</v>
      </c>
      <c r="I193" s="254"/>
      <c r="J193" s="254"/>
      <c r="K193" s="255"/>
      <c r="L193" s="92" t="s">
        <v>549</v>
      </c>
      <c r="M193" s="92" t="s">
        <v>1142</v>
      </c>
      <c r="N193" s="139">
        <v>1.0000000000000001E-5</v>
      </c>
      <c r="O193" s="140">
        <v>1.9000000000000001E-7</v>
      </c>
    </row>
    <row r="194" spans="1:15" s="59" customFormat="1" ht="25" customHeight="1" x14ac:dyDescent="0.2">
      <c r="A194" s="175"/>
      <c r="B194" s="185"/>
      <c r="C194" s="257" t="s">
        <v>550</v>
      </c>
      <c r="D194" s="258"/>
      <c r="E194" s="259" t="s">
        <v>551</v>
      </c>
      <c r="F194" s="260"/>
      <c r="G194" s="261"/>
      <c r="H194" s="253" t="s">
        <v>162</v>
      </c>
      <c r="I194" s="254"/>
      <c r="J194" s="254"/>
      <c r="K194" s="255"/>
      <c r="L194" s="92" t="s">
        <v>550</v>
      </c>
      <c r="M194" s="92" t="s">
        <v>1142</v>
      </c>
      <c r="N194" s="139">
        <v>1.0000000000000001E-5</v>
      </c>
      <c r="O194" s="140">
        <v>1.0800000000000001E-8</v>
      </c>
    </row>
    <row r="195" spans="1:15" s="59" customFormat="1" ht="25" customHeight="1" x14ac:dyDescent="0.2">
      <c r="A195" s="175"/>
      <c r="B195" s="185"/>
      <c r="C195" s="257" t="s">
        <v>552</v>
      </c>
      <c r="D195" s="258"/>
      <c r="E195" s="259" t="s">
        <v>553</v>
      </c>
      <c r="F195" s="260"/>
      <c r="G195" s="261"/>
      <c r="H195" s="253" t="s">
        <v>162</v>
      </c>
      <c r="I195" s="254"/>
      <c r="J195" s="254"/>
      <c r="K195" s="255"/>
      <c r="L195" s="92" t="s">
        <v>552</v>
      </c>
      <c r="M195" s="92" t="s">
        <v>1142</v>
      </c>
      <c r="N195" s="139">
        <v>1.0000000000000001E-5</v>
      </c>
      <c r="O195" s="140">
        <v>8.9999999999999999E-10</v>
      </c>
    </row>
    <row r="196" spans="1:15" s="59" customFormat="1" ht="25" customHeight="1" x14ac:dyDescent="0.2">
      <c r="A196" s="175"/>
      <c r="B196" s="185"/>
      <c r="C196" s="257" t="s">
        <v>554</v>
      </c>
      <c r="D196" s="258"/>
      <c r="E196" s="259" t="s">
        <v>555</v>
      </c>
      <c r="F196" s="260"/>
      <c r="G196" s="261"/>
      <c r="H196" s="253" t="s">
        <v>163</v>
      </c>
      <c r="I196" s="254"/>
      <c r="J196" s="254"/>
      <c r="K196" s="255"/>
      <c r="L196" s="92" t="s">
        <v>554</v>
      </c>
      <c r="M196" s="92" t="s">
        <v>1142</v>
      </c>
      <c r="N196" s="139">
        <v>1.0000000000000001E-5</v>
      </c>
      <c r="O196" s="140">
        <v>7.2E-10</v>
      </c>
    </row>
    <row r="197" spans="1:15" s="59" customFormat="1" ht="25" customHeight="1" x14ac:dyDescent="0.2">
      <c r="A197" s="175"/>
      <c r="B197" s="185"/>
      <c r="C197" s="257" t="s">
        <v>556</v>
      </c>
      <c r="D197" s="258"/>
      <c r="E197" s="259" t="s">
        <v>555</v>
      </c>
      <c r="F197" s="260"/>
      <c r="G197" s="261"/>
      <c r="H197" s="253" t="s">
        <v>163</v>
      </c>
      <c r="I197" s="254"/>
      <c r="J197" s="254"/>
      <c r="K197" s="255"/>
      <c r="L197" s="92" t="s">
        <v>556</v>
      </c>
      <c r="M197" s="92" t="s">
        <v>1142</v>
      </c>
      <c r="N197" s="139">
        <v>1.0000000000000001E-5</v>
      </c>
      <c r="O197" s="140">
        <v>1.5666666666666668E-9</v>
      </c>
    </row>
    <row r="198" spans="1:15" s="59" customFormat="1" ht="25" customHeight="1" x14ac:dyDescent="0.2">
      <c r="A198" s="175"/>
      <c r="B198" s="185"/>
      <c r="C198" s="257" t="s">
        <v>557</v>
      </c>
      <c r="D198" s="258"/>
      <c r="E198" s="259" t="s">
        <v>558</v>
      </c>
      <c r="F198" s="260"/>
      <c r="G198" s="261"/>
      <c r="H198" s="253" t="s">
        <v>162</v>
      </c>
      <c r="I198" s="254"/>
      <c r="J198" s="254"/>
      <c r="K198" s="255"/>
      <c r="L198" s="92" t="s">
        <v>557</v>
      </c>
      <c r="M198" s="92" t="s">
        <v>1142</v>
      </c>
      <c r="N198" s="139">
        <v>1.0000000000000001E-5</v>
      </c>
      <c r="O198" s="140">
        <v>6.5333333333333336E-8</v>
      </c>
    </row>
    <row r="199" spans="1:15" s="59" customFormat="1" ht="25" customHeight="1" x14ac:dyDescent="0.2">
      <c r="A199" s="175"/>
      <c r="B199" s="185"/>
      <c r="C199" s="257" t="s">
        <v>559</v>
      </c>
      <c r="D199" s="258"/>
      <c r="E199" s="259" t="s">
        <v>560</v>
      </c>
      <c r="F199" s="260"/>
      <c r="G199" s="261"/>
      <c r="H199" s="253" t="s">
        <v>162</v>
      </c>
      <c r="I199" s="254"/>
      <c r="J199" s="254"/>
      <c r="K199" s="255"/>
      <c r="L199" s="92" t="s">
        <v>559</v>
      </c>
      <c r="M199" s="92" t="s">
        <v>1142</v>
      </c>
      <c r="N199" s="139">
        <v>1.0000000000000001E-5</v>
      </c>
      <c r="O199" s="140">
        <v>4.3333333333333331E-8</v>
      </c>
    </row>
    <row r="200" spans="1:15" s="59" customFormat="1" ht="25" customHeight="1" x14ac:dyDescent="0.2">
      <c r="A200" s="175"/>
      <c r="B200" s="185"/>
      <c r="C200" s="257" t="s">
        <v>561</v>
      </c>
      <c r="D200" s="258"/>
      <c r="E200" s="259" t="s">
        <v>562</v>
      </c>
      <c r="F200" s="260"/>
      <c r="G200" s="261"/>
      <c r="H200" s="253" t="s">
        <v>163</v>
      </c>
      <c r="I200" s="254"/>
      <c r="J200" s="254"/>
      <c r="K200" s="255"/>
      <c r="L200" s="92" t="s">
        <v>561</v>
      </c>
      <c r="M200" s="92" t="s">
        <v>1142</v>
      </c>
      <c r="N200" s="139">
        <v>1.0000000000000001E-5</v>
      </c>
      <c r="O200" s="140">
        <v>4.9999999999999998E-8</v>
      </c>
    </row>
    <row r="201" spans="1:15" s="59" customFormat="1" ht="25" customHeight="1" x14ac:dyDescent="0.2">
      <c r="A201" s="175"/>
      <c r="B201" s="185"/>
      <c r="C201" s="257" t="s">
        <v>563</v>
      </c>
      <c r="D201" s="258"/>
      <c r="E201" s="259" t="s">
        <v>564</v>
      </c>
      <c r="F201" s="260"/>
      <c r="G201" s="261"/>
      <c r="H201" s="253" t="s">
        <v>162</v>
      </c>
      <c r="I201" s="254"/>
      <c r="J201" s="254"/>
      <c r="K201" s="255"/>
      <c r="L201" s="92" t="s">
        <v>563</v>
      </c>
      <c r="M201" s="92" t="s">
        <v>1142</v>
      </c>
      <c r="N201" s="139">
        <v>1E-4</v>
      </c>
      <c r="O201" s="140">
        <v>1.2000000000000002E-6</v>
      </c>
    </row>
    <row r="202" spans="1:15" s="59" customFormat="1" ht="25" customHeight="1" x14ac:dyDescent="0.2">
      <c r="A202" s="175"/>
      <c r="B202" s="185"/>
      <c r="C202" s="257" t="s">
        <v>565</v>
      </c>
      <c r="D202" s="258"/>
      <c r="E202" s="259" t="s">
        <v>566</v>
      </c>
      <c r="F202" s="260"/>
      <c r="G202" s="261"/>
      <c r="H202" s="253" t="s">
        <v>162</v>
      </c>
      <c r="I202" s="254"/>
      <c r="J202" s="254"/>
      <c r="K202" s="255"/>
      <c r="L202" s="92" t="s">
        <v>565</v>
      </c>
      <c r="M202" s="92" t="s">
        <v>1142</v>
      </c>
      <c r="N202" s="139">
        <v>1E-4</v>
      </c>
      <c r="O202" s="140">
        <v>1.2233333333333334E-6</v>
      </c>
    </row>
    <row r="203" spans="1:15" s="59" customFormat="1" ht="25" customHeight="1" x14ac:dyDescent="0.2">
      <c r="A203" s="175"/>
      <c r="B203" s="185"/>
      <c r="C203" s="257" t="s">
        <v>567</v>
      </c>
      <c r="D203" s="258"/>
      <c r="E203" s="259" t="s">
        <v>568</v>
      </c>
      <c r="F203" s="260"/>
      <c r="G203" s="261"/>
      <c r="H203" s="253" t="s">
        <v>162</v>
      </c>
      <c r="I203" s="254"/>
      <c r="J203" s="254"/>
      <c r="K203" s="255"/>
      <c r="L203" s="92" t="s">
        <v>567</v>
      </c>
      <c r="M203" s="92" t="s">
        <v>1142</v>
      </c>
      <c r="N203" s="139">
        <v>1.0000000000000001E-5</v>
      </c>
      <c r="O203" s="140">
        <v>1.6333333333333331E-7</v>
      </c>
    </row>
    <row r="204" spans="1:15" s="59" customFormat="1" ht="25" customHeight="1" x14ac:dyDescent="0.2">
      <c r="A204" s="175"/>
      <c r="B204" s="185"/>
      <c r="C204" s="257" t="s">
        <v>569</v>
      </c>
      <c r="D204" s="258"/>
      <c r="E204" s="259" t="s">
        <v>569</v>
      </c>
      <c r="F204" s="260"/>
      <c r="G204" s="261"/>
      <c r="H204" s="253" t="s">
        <v>162</v>
      </c>
      <c r="I204" s="254"/>
      <c r="J204" s="254"/>
      <c r="K204" s="255"/>
      <c r="L204" s="92" t="s">
        <v>569</v>
      </c>
      <c r="M204" s="92" t="s">
        <v>1142</v>
      </c>
      <c r="N204" s="139">
        <v>1.0000000000000001E-5</v>
      </c>
      <c r="O204" s="140">
        <v>7.1666666666666673E-8</v>
      </c>
    </row>
    <row r="205" spans="1:15" s="59" customFormat="1" ht="25" customHeight="1" x14ac:dyDescent="0.2">
      <c r="A205" s="175"/>
      <c r="B205" s="185"/>
      <c r="C205" s="257" t="s">
        <v>570</v>
      </c>
      <c r="D205" s="258"/>
      <c r="E205" s="259" t="s">
        <v>570</v>
      </c>
      <c r="F205" s="260"/>
      <c r="G205" s="261"/>
      <c r="H205" s="253" t="s">
        <v>162</v>
      </c>
      <c r="I205" s="254"/>
      <c r="J205" s="254"/>
      <c r="K205" s="255"/>
      <c r="L205" s="92" t="s">
        <v>570</v>
      </c>
      <c r="M205" s="92" t="s">
        <v>1142</v>
      </c>
      <c r="N205" s="139">
        <v>1.0000000000000001E-5</v>
      </c>
      <c r="O205" s="140">
        <v>5.5999999999999999E-8</v>
      </c>
    </row>
    <row r="206" spans="1:15" s="59" customFormat="1" ht="25" customHeight="1" x14ac:dyDescent="0.2">
      <c r="A206" s="175"/>
      <c r="B206" s="185"/>
      <c r="C206" s="257" t="s">
        <v>571</v>
      </c>
      <c r="D206" s="258"/>
      <c r="E206" s="259" t="s">
        <v>571</v>
      </c>
      <c r="F206" s="260"/>
      <c r="G206" s="261"/>
      <c r="H206" s="253" t="s">
        <v>162</v>
      </c>
      <c r="I206" s="254"/>
      <c r="J206" s="254"/>
      <c r="K206" s="255"/>
      <c r="L206" s="92" t="s">
        <v>571</v>
      </c>
      <c r="M206" s="92" t="s">
        <v>1142</v>
      </c>
      <c r="N206" s="139">
        <v>1.0000000000000001E-5</v>
      </c>
      <c r="O206" s="140">
        <v>7.8000000000000004E-9</v>
      </c>
    </row>
    <row r="207" spans="1:15" s="59" customFormat="1" ht="25" customHeight="1" x14ac:dyDescent="0.2">
      <c r="A207" s="175"/>
      <c r="B207" s="185"/>
      <c r="C207" s="257" t="s">
        <v>572</v>
      </c>
      <c r="D207" s="258"/>
      <c r="E207" s="259" t="s">
        <v>573</v>
      </c>
      <c r="F207" s="260"/>
      <c r="G207" s="261"/>
      <c r="H207" s="253" t="s">
        <v>162</v>
      </c>
      <c r="I207" s="254"/>
      <c r="J207" s="254"/>
      <c r="K207" s="255"/>
      <c r="L207" s="92" t="s">
        <v>572</v>
      </c>
      <c r="M207" s="92" t="s">
        <v>1142</v>
      </c>
      <c r="N207" s="139">
        <v>1.0000000000000001E-5</v>
      </c>
      <c r="O207" s="140">
        <v>2.8666666666666669E-8</v>
      </c>
    </row>
    <row r="208" spans="1:15" s="59" customFormat="1" ht="25" customHeight="1" x14ac:dyDescent="0.2">
      <c r="A208" s="175"/>
      <c r="B208" s="185"/>
      <c r="C208" s="257" t="s">
        <v>574</v>
      </c>
      <c r="D208" s="258"/>
      <c r="E208" s="259" t="s">
        <v>575</v>
      </c>
      <c r="F208" s="260"/>
      <c r="G208" s="261"/>
      <c r="H208" s="253" t="s">
        <v>162</v>
      </c>
      <c r="I208" s="254"/>
      <c r="J208" s="254"/>
      <c r="K208" s="255"/>
      <c r="L208" s="92" t="s">
        <v>574</v>
      </c>
      <c r="M208" s="92" t="s">
        <v>1142</v>
      </c>
      <c r="N208" s="139">
        <v>1.0000000000000001E-5</v>
      </c>
      <c r="O208" s="140">
        <v>4.0666666666666667E-8</v>
      </c>
    </row>
    <row r="209" spans="1:15" s="59" customFormat="1" ht="25" customHeight="1" x14ac:dyDescent="0.2">
      <c r="A209" s="175"/>
      <c r="B209" s="185"/>
      <c r="C209" s="257" t="s">
        <v>576</v>
      </c>
      <c r="D209" s="258"/>
      <c r="E209" s="259" t="s">
        <v>577</v>
      </c>
      <c r="F209" s="260"/>
      <c r="G209" s="261"/>
      <c r="H209" s="253" t="s">
        <v>162</v>
      </c>
      <c r="I209" s="254"/>
      <c r="J209" s="254"/>
      <c r="K209" s="255"/>
      <c r="L209" s="92" t="s">
        <v>576</v>
      </c>
      <c r="M209" s="92" t="s">
        <v>1142</v>
      </c>
      <c r="N209" s="139">
        <v>1.0000000000000001E-5</v>
      </c>
      <c r="O209" s="140">
        <v>3.2000000000000002E-8</v>
      </c>
    </row>
    <row r="210" spans="1:15" s="59" customFormat="1" ht="25" customHeight="1" x14ac:dyDescent="0.2">
      <c r="A210" s="175"/>
      <c r="B210" s="185"/>
      <c r="C210" s="257" t="s">
        <v>578</v>
      </c>
      <c r="D210" s="258"/>
      <c r="E210" s="259" t="s">
        <v>579</v>
      </c>
      <c r="F210" s="260"/>
      <c r="G210" s="261"/>
      <c r="H210" s="253" t="s">
        <v>162</v>
      </c>
      <c r="I210" s="254"/>
      <c r="J210" s="254"/>
      <c r="K210" s="255"/>
      <c r="L210" s="92" t="s">
        <v>578</v>
      </c>
      <c r="M210" s="92" t="s">
        <v>1142</v>
      </c>
      <c r="N210" s="139">
        <v>1.0000000000000001E-5</v>
      </c>
      <c r="O210" s="140">
        <v>2.2999999999999998E-8</v>
      </c>
    </row>
    <row r="211" spans="1:15" s="59" customFormat="1" ht="25" customHeight="1" x14ac:dyDescent="0.2">
      <c r="A211" s="175"/>
      <c r="B211" s="185"/>
      <c r="C211" s="257" t="s">
        <v>580</v>
      </c>
      <c r="D211" s="258"/>
      <c r="E211" s="259" t="s">
        <v>581</v>
      </c>
      <c r="F211" s="260"/>
      <c r="G211" s="261"/>
      <c r="H211" s="253" t="s">
        <v>162</v>
      </c>
      <c r="I211" s="254"/>
      <c r="J211" s="254"/>
      <c r="K211" s="255"/>
      <c r="L211" s="92" t="s">
        <v>580</v>
      </c>
      <c r="M211" s="92" t="s">
        <v>1146</v>
      </c>
      <c r="N211" s="139">
        <v>1E-4</v>
      </c>
      <c r="O211" s="140">
        <v>4.6E-6</v>
      </c>
    </row>
    <row r="212" spans="1:15" s="59" customFormat="1" ht="25" customHeight="1" x14ac:dyDescent="0.2">
      <c r="A212" s="175"/>
      <c r="B212" s="185"/>
      <c r="C212" s="257" t="s">
        <v>582</v>
      </c>
      <c r="D212" s="258"/>
      <c r="E212" s="259" t="s">
        <v>583</v>
      </c>
      <c r="F212" s="260"/>
      <c r="G212" s="261"/>
      <c r="H212" s="253" t="s">
        <v>162</v>
      </c>
      <c r="I212" s="254"/>
      <c r="J212" s="254"/>
      <c r="K212" s="255"/>
      <c r="L212" s="92" t="s">
        <v>582</v>
      </c>
      <c r="M212" s="92" t="s">
        <v>1142</v>
      </c>
      <c r="N212" s="139">
        <v>1E-4</v>
      </c>
      <c r="O212" s="140">
        <v>1.5E-6</v>
      </c>
    </row>
    <row r="213" spans="1:15" s="59" customFormat="1" ht="25" customHeight="1" x14ac:dyDescent="0.2">
      <c r="A213" s="175"/>
      <c r="B213" s="185"/>
      <c r="C213" s="257" t="s">
        <v>584</v>
      </c>
      <c r="D213" s="258"/>
      <c r="E213" s="259" t="s">
        <v>585</v>
      </c>
      <c r="F213" s="260"/>
      <c r="G213" s="261"/>
      <c r="H213" s="253" t="s">
        <v>162</v>
      </c>
      <c r="I213" s="254"/>
      <c r="J213" s="254"/>
      <c r="K213" s="255"/>
      <c r="L213" s="92" t="s">
        <v>584</v>
      </c>
      <c r="M213" s="92" t="s">
        <v>1142</v>
      </c>
      <c r="N213" s="139">
        <v>1E-4</v>
      </c>
      <c r="O213" s="140">
        <v>6.1999999999999999E-6</v>
      </c>
    </row>
    <row r="214" spans="1:15" s="59" customFormat="1" ht="25" customHeight="1" x14ac:dyDescent="0.2">
      <c r="A214" s="175"/>
      <c r="B214" s="185"/>
      <c r="C214" s="257" t="s">
        <v>586</v>
      </c>
      <c r="D214" s="258"/>
      <c r="E214" s="259" t="s">
        <v>587</v>
      </c>
      <c r="F214" s="260"/>
      <c r="G214" s="261"/>
      <c r="H214" s="253" t="s">
        <v>162</v>
      </c>
      <c r="I214" s="254"/>
      <c r="J214" s="254"/>
      <c r="K214" s="255"/>
      <c r="L214" s="92" t="s">
        <v>586</v>
      </c>
      <c r="M214" s="92" t="s">
        <v>1143</v>
      </c>
      <c r="N214" s="139">
        <v>1.0000000000000001E-5</v>
      </c>
      <c r="O214" s="140">
        <v>3.5999999999999998E-8</v>
      </c>
    </row>
    <row r="215" spans="1:15" s="59" customFormat="1" ht="25" customHeight="1" x14ac:dyDescent="0.2">
      <c r="A215" s="175"/>
      <c r="B215" s="185"/>
      <c r="C215" s="257" t="s">
        <v>588</v>
      </c>
      <c r="D215" s="258"/>
      <c r="E215" s="259" t="s">
        <v>589</v>
      </c>
      <c r="F215" s="260"/>
      <c r="G215" s="261"/>
      <c r="H215" s="253" t="s">
        <v>162</v>
      </c>
      <c r="I215" s="254"/>
      <c r="J215" s="254"/>
      <c r="K215" s="255"/>
      <c r="L215" s="92" t="s">
        <v>588</v>
      </c>
      <c r="M215" s="92" t="s">
        <v>1142</v>
      </c>
      <c r="N215" s="139">
        <v>1E-4</v>
      </c>
      <c r="O215" s="140">
        <v>1.4E-5</v>
      </c>
    </row>
    <row r="216" spans="1:15" s="59" customFormat="1" ht="25" customHeight="1" x14ac:dyDescent="0.2">
      <c r="A216" s="175"/>
      <c r="B216" s="185"/>
      <c r="C216" s="257" t="s">
        <v>590</v>
      </c>
      <c r="D216" s="258"/>
      <c r="E216" s="259" t="s">
        <v>591</v>
      </c>
      <c r="F216" s="260"/>
      <c r="G216" s="261"/>
      <c r="H216" s="253" t="s">
        <v>162</v>
      </c>
      <c r="I216" s="254"/>
      <c r="J216" s="254"/>
      <c r="K216" s="255"/>
      <c r="L216" s="92" t="s">
        <v>590</v>
      </c>
      <c r="M216" s="92" t="s">
        <v>1142</v>
      </c>
      <c r="N216" s="139">
        <v>1.0000000000000001E-5</v>
      </c>
      <c r="O216" s="140">
        <v>2.8666666666666669E-7</v>
      </c>
    </row>
    <row r="217" spans="1:15" s="59" customFormat="1" ht="25" customHeight="1" x14ac:dyDescent="0.2">
      <c r="A217" s="175"/>
      <c r="B217" s="185"/>
      <c r="C217" s="257" t="s">
        <v>592</v>
      </c>
      <c r="D217" s="258"/>
      <c r="E217" s="259" t="s">
        <v>593</v>
      </c>
      <c r="F217" s="260"/>
      <c r="G217" s="261"/>
      <c r="H217" s="253" t="s">
        <v>162</v>
      </c>
      <c r="I217" s="254"/>
      <c r="J217" s="254"/>
      <c r="K217" s="255"/>
      <c r="L217" s="92" t="s">
        <v>592</v>
      </c>
      <c r="M217" s="92" t="s">
        <v>1142</v>
      </c>
      <c r="N217" s="139">
        <v>1.0000000000000001E-5</v>
      </c>
      <c r="O217" s="140">
        <v>1.2333333333333333E-7</v>
      </c>
    </row>
    <row r="218" spans="1:15" s="59" customFormat="1" ht="25" customHeight="1" x14ac:dyDescent="0.2">
      <c r="A218" s="175"/>
      <c r="B218" s="185"/>
      <c r="C218" s="257" t="s">
        <v>594</v>
      </c>
      <c r="D218" s="258"/>
      <c r="E218" s="259" t="s">
        <v>595</v>
      </c>
      <c r="F218" s="260"/>
      <c r="G218" s="261"/>
      <c r="H218" s="253" t="s">
        <v>162</v>
      </c>
      <c r="I218" s="254"/>
      <c r="J218" s="254"/>
      <c r="K218" s="255"/>
      <c r="L218" s="92" t="s">
        <v>594</v>
      </c>
      <c r="M218" s="92" t="s">
        <v>1142</v>
      </c>
      <c r="N218" s="139">
        <v>1E-4</v>
      </c>
      <c r="O218" s="140">
        <v>3.2000000000000001E-7</v>
      </c>
    </row>
    <row r="219" spans="1:15" s="59" customFormat="1" ht="25" customHeight="1" x14ac:dyDescent="0.2">
      <c r="A219" s="175"/>
      <c r="B219" s="185"/>
      <c r="C219" s="257" t="s">
        <v>596</v>
      </c>
      <c r="D219" s="258"/>
      <c r="E219" s="259" t="s">
        <v>597</v>
      </c>
      <c r="F219" s="260"/>
      <c r="G219" s="261"/>
      <c r="H219" s="253" t="s">
        <v>162</v>
      </c>
      <c r="I219" s="254"/>
      <c r="J219" s="254"/>
      <c r="K219" s="255"/>
      <c r="L219" s="92" t="s">
        <v>596</v>
      </c>
      <c r="M219" s="92" t="s">
        <v>1142</v>
      </c>
      <c r="N219" s="139">
        <v>1.0000000000000001E-5</v>
      </c>
      <c r="O219" s="140">
        <v>6.5666666666666667E-9</v>
      </c>
    </row>
    <row r="220" spans="1:15" s="59" customFormat="1" ht="25" customHeight="1" x14ac:dyDescent="0.2">
      <c r="A220" s="175"/>
      <c r="B220" s="185"/>
      <c r="C220" s="257" t="s">
        <v>598</v>
      </c>
      <c r="D220" s="258"/>
      <c r="E220" s="259" t="s">
        <v>599</v>
      </c>
      <c r="F220" s="260"/>
      <c r="G220" s="261"/>
      <c r="H220" s="253" t="s">
        <v>162</v>
      </c>
      <c r="I220" s="254"/>
      <c r="J220" s="254"/>
      <c r="K220" s="255"/>
      <c r="L220" s="92" t="s">
        <v>598</v>
      </c>
      <c r="M220" s="92" t="s">
        <v>1142</v>
      </c>
      <c r="N220" s="139">
        <v>1E-4</v>
      </c>
      <c r="O220" s="140">
        <v>6.7666666666666672E-7</v>
      </c>
    </row>
    <row r="221" spans="1:15" s="59" customFormat="1" ht="25" customHeight="1" x14ac:dyDescent="0.2">
      <c r="A221" s="175"/>
      <c r="B221" s="185"/>
      <c r="C221" s="257" t="s">
        <v>600</v>
      </c>
      <c r="D221" s="258"/>
      <c r="E221" s="259" t="s">
        <v>601</v>
      </c>
      <c r="F221" s="260"/>
      <c r="G221" s="261"/>
      <c r="H221" s="253" t="s">
        <v>162</v>
      </c>
      <c r="I221" s="254"/>
      <c r="J221" s="254"/>
      <c r="K221" s="255"/>
      <c r="L221" s="92" t="s">
        <v>600</v>
      </c>
      <c r="M221" s="92" t="s">
        <v>1142</v>
      </c>
      <c r="N221" s="139">
        <v>1.0000000000000001E-5</v>
      </c>
      <c r="O221" s="140">
        <v>2.1333333333333334E-7</v>
      </c>
    </row>
    <row r="222" spans="1:15" s="59" customFormat="1" ht="25" customHeight="1" x14ac:dyDescent="0.2">
      <c r="A222" s="175"/>
      <c r="B222" s="185"/>
      <c r="C222" s="257" t="s">
        <v>602</v>
      </c>
      <c r="D222" s="258"/>
      <c r="E222" s="259" t="s">
        <v>603</v>
      </c>
      <c r="F222" s="260"/>
      <c r="G222" s="261"/>
      <c r="H222" s="253" t="s">
        <v>162</v>
      </c>
      <c r="I222" s="254"/>
      <c r="J222" s="254"/>
      <c r="K222" s="255"/>
      <c r="L222" s="92" t="s">
        <v>602</v>
      </c>
      <c r="M222" s="92" t="s">
        <v>1142</v>
      </c>
      <c r="N222" s="139">
        <v>1.0000000000000001E-5</v>
      </c>
      <c r="O222" s="140">
        <v>1.5000000000000002E-7</v>
      </c>
    </row>
    <row r="223" spans="1:15" s="59" customFormat="1" ht="25" customHeight="1" x14ac:dyDescent="0.2">
      <c r="A223" s="175"/>
      <c r="B223" s="185"/>
      <c r="C223" s="257" t="s">
        <v>604</v>
      </c>
      <c r="D223" s="258"/>
      <c r="E223" s="259" t="s">
        <v>605</v>
      </c>
      <c r="F223" s="260"/>
      <c r="G223" s="261"/>
      <c r="H223" s="253" t="s">
        <v>162</v>
      </c>
      <c r="I223" s="254"/>
      <c r="J223" s="254"/>
      <c r="K223" s="255"/>
      <c r="L223" s="92" t="s">
        <v>604</v>
      </c>
      <c r="M223" s="92" t="s">
        <v>1142</v>
      </c>
      <c r="N223" s="139">
        <v>1.0000000000000001E-5</v>
      </c>
      <c r="O223" s="140">
        <v>4.9999999999999998E-8</v>
      </c>
    </row>
    <row r="224" spans="1:15" s="59" customFormat="1" ht="25" customHeight="1" x14ac:dyDescent="0.2">
      <c r="A224" s="175"/>
      <c r="B224" s="185"/>
      <c r="C224" s="257" t="s">
        <v>606</v>
      </c>
      <c r="D224" s="258"/>
      <c r="E224" s="259" t="s">
        <v>605</v>
      </c>
      <c r="F224" s="260"/>
      <c r="G224" s="261"/>
      <c r="H224" s="253" t="s">
        <v>1040</v>
      </c>
      <c r="I224" s="254"/>
      <c r="J224" s="254"/>
      <c r="K224" s="255"/>
      <c r="L224" s="92" t="s">
        <v>606</v>
      </c>
      <c r="M224" s="92" t="s">
        <v>1142</v>
      </c>
      <c r="N224" s="139">
        <v>1.0000000000000001E-5</v>
      </c>
      <c r="O224" s="140">
        <v>3.8333333333333339E-8</v>
      </c>
    </row>
    <row r="225" spans="1:15" s="59" customFormat="1" ht="25" customHeight="1" x14ac:dyDescent="0.2">
      <c r="A225" s="175"/>
      <c r="B225" s="185"/>
      <c r="C225" s="257" t="s">
        <v>607</v>
      </c>
      <c r="D225" s="258"/>
      <c r="E225" s="259" t="s">
        <v>608</v>
      </c>
      <c r="F225" s="260"/>
      <c r="G225" s="261"/>
      <c r="H225" s="253" t="s">
        <v>162</v>
      </c>
      <c r="I225" s="254"/>
      <c r="J225" s="254"/>
      <c r="K225" s="255"/>
      <c r="L225" s="92" t="s">
        <v>607</v>
      </c>
      <c r="M225" s="92" t="s">
        <v>1142</v>
      </c>
      <c r="N225" s="139">
        <v>1.0000000000000001E-5</v>
      </c>
      <c r="O225" s="140">
        <v>1.8666666666666665E-8</v>
      </c>
    </row>
    <row r="226" spans="1:15" s="59" customFormat="1" ht="25" customHeight="1" x14ac:dyDescent="0.2">
      <c r="A226" s="175"/>
      <c r="B226" s="185"/>
      <c r="C226" s="257" t="s">
        <v>609</v>
      </c>
      <c r="D226" s="258"/>
      <c r="E226" s="259" t="s">
        <v>610</v>
      </c>
      <c r="F226" s="260"/>
      <c r="G226" s="261"/>
      <c r="H226" s="253" t="s">
        <v>162</v>
      </c>
      <c r="I226" s="254"/>
      <c r="J226" s="254"/>
      <c r="K226" s="255"/>
      <c r="L226" s="92" t="s">
        <v>609</v>
      </c>
      <c r="M226" s="92" t="s">
        <v>1142</v>
      </c>
      <c r="N226" s="139">
        <v>1.0000000000000001E-5</v>
      </c>
      <c r="O226" s="140">
        <v>1.0999999999999999E-8</v>
      </c>
    </row>
    <row r="227" spans="1:15" s="59" customFormat="1" ht="25" customHeight="1" x14ac:dyDescent="0.2">
      <c r="A227" s="175"/>
      <c r="B227" s="185"/>
      <c r="C227" s="257" t="s">
        <v>611</v>
      </c>
      <c r="D227" s="258"/>
      <c r="E227" s="259" t="s">
        <v>612</v>
      </c>
      <c r="F227" s="260"/>
      <c r="G227" s="261"/>
      <c r="H227" s="253" t="s">
        <v>1040</v>
      </c>
      <c r="I227" s="254"/>
      <c r="J227" s="254"/>
      <c r="K227" s="255"/>
      <c r="L227" s="92" t="s">
        <v>611</v>
      </c>
      <c r="M227" s="92" t="s">
        <v>1142</v>
      </c>
      <c r="N227" s="139">
        <v>1.0000000000000001E-5</v>
      </c>
      <c r="O227" s="140">
        <v>2.4500000000000001E-8</v>
      </c>
    </row>
    <row r="228" spans="1:15" s="59" customFormat="1" ht="25" customHeight="1" x14ac:dyDescent="0.2">
      <c r="A228" s="175"/>
      <c r="B228" s="185"/>
      <c r="C228" s="257" t="s">
        <v>613</v>
      </c>
      <c r="D228" s="258"/>
      <c r="E228" s="259" t="s">
        <v>614</v>
      </c>
      <c r="F228" s="260"/>
      <c r="G228" s="261"/>
      <c r="H228" s="253" t="s">
        <v>163</v>
      </c>
      <c r="I228" s="254"/>
      <c r="J228" s="254"/>
      <c r="K228" s="255"/>
      <c r="L228" s="92" t="s">
        <v>613</v>
      </c>
      <c r="M228" s="92" t="s">
        <v>1142</v>
      </c>
      <c r="N228" s="139">
        <v>1.0000000000000001E-5</v>
      </c>
      <c r="O228" s="140">
        <v>3.7E-8</v>
      </c>
    </row>
    <row r="229" spans="1:15" s="59" customFormat="1" ht="25" customHeight="1" x14ac:dyDescent="0.2">
      <c r="A229" s="175"/>
      <c r="B229" s="185"/>
      <c r="C229" s="257" t="s">
        <v>615</v>
      </c>
      <c r="D229" s="258"/>
      <c r="E229" s="259" t="s">
        <v>615</v>
      </c>
      <c r="F229" s="260"/>
      <c r="G229" s="261"/>
      <c r="H229" s="253" t="s">
        <v>162</v>
      </c>
      <c r="I229" s="254"/>
      <c r="J229" s="254"/>
      <c r="K229" s="255"/>
      <c r="L229" s="92" t="s">
        <v>615</v>
      </c>
      <c r="M229" s="92" t="s">
        <v>1142</v>
      </c>
      <c r="N229" s="139">
        <v>1.0000000000000001E-5</v>
      </c>
      <c r="O229" s="140">
        <v>5.4666666666666668E-9</v>
      </c>
    </row>
    <row r="230" spans="1:15" s="59" customFormat="1" ht="25" customHeight="1" x14ac:dyDescent="0.2">
      <c r="A230" s="175"/>
      <c r="B230" s="185"/>
      <c r="C230" s="257" t="s">
        <v>616</v>
      </c>
      <c r="D230" s="258"/>
      <c r="E230" s="259" t="s">
        <v>617</v>
      </c>
      <c r="F230" s="260"/>
      <c r="G230" s="261"/>
      <c r="H230" s="253" t="s">
        <v>162</v>
      </c>
      <c r="I230" s="254"/>
      <c r="J230" s="254"/>
      <c r="K230" s="255"/>
      <c r="L230" s="92" t="s">
        <v>616</v>
      </c>
      <c r="M230" s="92" t="s">
        <v>1142</v>
      </c>
      <c r="N230" s="139">
        <v>1.0000000000000001E-5</v>
      </c>
      <c r="O230" s="140">
        <v>5.1000000000000002E-9</v>
      </c>
    </row>
    <row r="231" spans="1:15" s="59" customFormat="1" ht="25" customHeight="1" x14ac:dyDescent="0.2">
      <c r="A231" s="175"/>
      <c r="B231" s="185"/>
      <c r="C231" s="257" t="s">
        <v>618</v>
      </c>
      <c r="D231" s="258"/>
      <c r="E231" s="259" t="s">
        <v>619</v>
      </c>
      <c r="F231" s="260"/>
      <c r="G231" s="261"/>
      <c r="H231" s="253" t="s">
        <v>162</v>
      </c>
      <c r="I231" s="254"/>
      <c r="J231" s="254"/>
      <c r="K231" s="255"/>
      <c r="L231" s="92" t="s">
        <v>618</v>
      </c>
      <c r="M231" s="92" t="s">
        <v>1142</v>
      </c>
      <c r="N231" s="139">
        <v>1E-4</v>
      </c>
      <c r="O231" s="140">
        <v>6.1333333333333343E-7</v>
      </c>
    </row>
    <row r="232" spans="1:15" s="59" customFormat="1" ht="25" customHeight="1" x14ac:dyDescent="0.2">
      <c r="A232" s="175"/>
      <c r="B232" s="185"/>
      <c r="C232" s="257" t="s">
        <v>620</v>
      </c>
      <c r="D232" s="258"/>
      <c r="E232" s="259" t="s">
        <v>621</v>
      </c>
      <c r="F232" s="260"/>
      <c r="G232" s="261"/>
      <c r="H232" s="253" t="s">
        <v>162</v>
      </c>
      <c r="I232" s="254"/>
      <c r="J232" s="254"/>
      <c r="K232" s="255"/>
      <c r="L232" s="92" t="s">
        <v>620</v>
      </c>
      <c r="M232" s="92" t="s">
        <v>1142</v>
      </c>
      <c r="N232" s="139">
        <v>1E-4</v>
      </c>
      <c r="O232" s="140">
        <v>2.5333333333333334E-6</v>
      </c>
    </row>
    <row r="233" spans="1:15" s="59" customFormat="1" ht="25" customHeight="1" x14ac:dyDescent="0.2">
      <c r="A233" s="175"/>
      <c r="B233" s="185"/>
      <c r="C233" s="257" t="s">
        <v>622</v>
      </c>
      <c r="D233" s="258"/>
      <c r="E233" s="259" t="s">
        <v>623</v>
      </c>
      <c r="F233" s="260"/>
      <c r="G233" s="261"/>
      <c r="H233" s="253" t="s">
        <v>162</v>
      </c>
      <c r="I233" s="254"/>
      <c r="J233" s="254"/>
      <c r="K233" s="255"/>
      <c r="L233" s="92" t="s">
        <v>622</v>
      </c>
      <c r="M233" s="92" t="s">
        <v>1142</v>
      </c>
      <c r="N233" s="139">
        <v>1E-4</v>
      </c>
      <c r="O233" s="140">
        <v>6.7999999999999995E-7</v>
      </c>
    </row>
    <row r="234" spans="1:15" s="59" customFormat="1" ht="25" customHeight="1" x14ac:dyDescent="0.2">
      <c r="A234" s="175"/>
      <c r="B234" s="185"/>
      <c r="C234" s="257" t="s">
        <v>199</v>
      </c>
      <c r="D234" s="258"/>
      <c r="E234" s="259" t="s">
        <v>624</v>
      </c>
      <c r="F234" s="260"/>
      <c r="G234" s="261"/>
      <c r="H234" s="253" t="s">
        <v>162</v>
      </c>
      <c r="I234" s="254"/>
      <c r="J234" s="254"/>
      <c r="K234" s="255"/>
      <c r="L234" s="92" t="s">
        <v>199</v>
      </c>
      <c r="M234" s="92" t="s">
        <v>1142</v>
      </c>
      <c r="N234" s="139">
        <v>1.0000000000000001E-5</v>
      </c>
      <c r="O234" s="140">
        <v>1.2E-8</v>
      </c>
    </row>
    <row r="235" spans="1:15" s="59" customFormat="1" ht="25" customHeight="1" x14ac:dyDescent="0.2">
      <c r="A235" s="175"/>
      <c r="B235" s="185"/>
      <c r="C235" s="257" t="s">
        <v>625</v>
      </c>
      <c r="D235" s="258"/>
      <c r="E235" s="259" t="s">
        <v>626</v>
      </c>
      <c r="F235" s="260"/>
      <c r="G235" s="261"/>
      <c r="H235" s="253" t="s">
        <v>163</v>
      </c>
      <c r="I235" s="254"/>
      <c r="J235" s="254"/>
      <c r="K235" s="255"/>
      <c r="L235" s="92" t="s">
        <v>625</v>
      </c>
      <c r="M235" s="92" t="s">
        <v>1142</v>
      </c>
      <c r="N235" s="139">
        <v>1.0000000000000001E-5</v>
      </c>
      <c r="O235" s="140">
        <v>1.15E-8</v>
      </c>
    </row>
    <row r="236" spans="1:15" s="59" customFormat="1" ht="25" customHeight="1" x14ac:dyDescent="0.2">
      <c r="A236" s="175"/>
      <c r="B236" s="185"/>
      <c r="C236" s="257" t="s">
        <v>627</v>
      </c>
      <c r="D236" s="258"/>
      <c r="E236" s="259" t="s">
        <v>626</v>
      </c>
      <c r="F236" s="260"/>
      <c r="G236" s="261"/>
      <c r="H236" s="253" t="s">
        <v>163</v>
      </c>
      <c r="I236" s="254"/>
      <c r="J236" s="254"/>
      <c r="K236" s="255"/>
      <c r="L236" s="92" t="s">
        <v>627</v>
      </c>
      <c r="M236" s="92" t="s">
        <v>1142</v>
      </c>
      <c r="N236" s="139">
        <v>1.0000000000000001E-5</v>
      </c>
      <c r="O236" s="140">
        <v>2.1999999999999998E-8</v>
      </c>
    </row>
    <row r="237" spans="1:15" s="59" customFormat="1" ht="25" customHeight="1" x14ac:dyDescent="0.2">
      <c r="A237" s="175"/>
      <c r="B237" s="185"/>
      <c r="C237" s="257" t="s">
        <v>628</v>
      </c>
      <c r="D237" s="258"/>
      <c r="E237" s="259" t="s">
        <v>626</v>
      </c>
      <c r="F237" s="260"/>
      <c r="G237" s="261"/>
      <c r="H237" s="253" t="s">
        <v>163</v>
      </c>
      <c r="I237" s="254"/>
      <c r="J237" s="254"/>
      <c r="K237" s="255"/>
      <c r="L237" s="92" t="s">
        <v>628</v>
      </c>
      <c r="M237" s="92" t="s">
        <v>1142</v>
      </c>
      <c r="N237" s="139">
        <v>1.0000000000000001E-5</v>
      </c>
      <c r="O237" s="140">
        <v>1.1700000000000001E-8</v>
      </c>
    </row>
    <row r="238" spans="1:15" s="59" customFormat="1" ht="25" customHeight="1" x14ac:dyDescent="0.2">
      <c r="A238" s="175"/>
      <c r="B238" s="185"/>
      <c r="C238" s="257" t="s">
        <v>629</v>
      </c>
      <c r="D238" s="258"/>
      <c r="E238" s="259" t="s">
        <v>630</v>
      </c>
      <c r="F238" s="260"/>
      <c r="G238" s="261"/>
      <c r="H238" s="253" t="s">
        <v>163</v>
      </c>
      <c r="I238" s="254"/>
      <c r="J238" s="254"/>
      <c r="K238" s="255"/>
      <c r="L238" s="92" t="s">
        <v>629</v>
      </c>
      <c r="M238" s="92" t="s">
        <v>1142</v>
      </c>
      <c r="N238" s="139">
        <v>1.0000000000000001E-5</v>
      </c>
      <c r="O238" s="140">
        <v>1.1700000000000001E-8</v>
      </c>
    </row>
    <row r="239" spans="1:15" s="59" customFormat="1" ht="25" customHeight="1" x14ac:dyDescent="0.2">
      <c r="A239" s="175"/>
      <c r="B239" s="185"/>
      <c r="C239" s="257" t="s">
        <v>631</v>
      </c>
      <c r="D239" s="258"/>
      <c r="E239" s="259" t="s">
        <v>626</v>
      </c>
      <c r="F239" s="260"/>
      <c r="G239" s="261"/>
      <c r="H239" s="253" t="s">
        <v>163</v>
      </c>
      <c r="I239" s="254"/>
      <c r="J239" s="254"/>
      <c r="K239" s="255"/>
      <c r="L239" s="92" t="s">
        <v>631</v>
      </c>
      <c r="M239" s="92" t="s">
        <v>1142</v>
      </c>
      <c r="N239" s="139">
        <v>1.0000000000000001E-5</v>
      </c>
      <c r="O239" s="140">
        <v>8.3999999999999998E-8</v>
      </c>
    </row>
    <row r="240" spans="1:15" s="59" customFormat="1" ht="25" customHeight="1" x14ac:dyDescent="0.2">
      <c r="A240" s="175"/>
      <c r="B240" s="185"/>
      <c r="C240" s="257" t="s">
        <v>632</v>
      </c>
      <c r="D240" s="258"/>
      <c r="E240" s="259" t="s">
        <v>626</v>
      </c>
      <c r="F240" s="260"/>
      <c r="G240" s="261"/>
      <c r="H240" s="253" t="s">
        <v>163</v>
      </c>
      <c r="I240" s="254"/>
      <c r="J240" s="254"/>
      <c r="K240" s="255"/>
      <c r="L240" s="92" t="s">
        <v>632</v>
      </c>
      <c r="M240" s="92" t="s">
        <v>1142</v>
      </c>
      <c r="N240" s="139">
        <v>1.0000000000000001E-5</v>
      </c>
      <c r="O240" s="140">
        <v>2.6499999999999999E-8</v>
      </c>
    </row>
    <row r="241" spans="1:15" s="59" customFormat="1" ht="25" customHeight="1" x14ac:dyDescent="0.2">
      <c r="A241" s="175"/>
      <c r="B241" s="185"/>
      <c r="C241" s="257" t="s">
        <v>633</v>
      </c>
      <c r="D241" s="258"/>
      <c r="E241" s="259" t="s">
        <v>626</v>
      </c>
      <c r="F241" s="260"/>
      <c r="G241" s="261"/>
      <c r="H241" s="253" t="s">
        <v>163</v>
      </c>
      <c r="I241" s="254"/>
      <c r="J241" s="254"/>
      <c r="K241" s="255"/>
      <c r="L241" s="92" t="s">
        <v>633</v>
      </c>
      <c r="M241" s="92" t="s">
        <v>1142</v>
      </c>
      <c r="N241" s="139">
        <v>1.0000000000000001E-5</v>
      </c>
      <c r="O241" s="140">
        <v>1.4500000000000001E-8</v>
      </c>
    </row>
    <row r="242" spans="1:15" s="59" customFormat="1" ht="25" customHeight="1" x14ac:dyDescent="0.2">
      <c r="A242" s="175"/>
      <c r="B242" s="185"/>
      <c r="C242" s="257" t="s">
        <v>634</v>
      </c>
      <c r="D242" s="258"/>
      <c r="E242" s="259" t="s">
        <v>626</v>
      </c>
      <c r="F242" s="260"/>
      <c r="G242" s="261"/>
      <c r="H242" s="253" t="s">
        <v>163</v>
      </c>
      <c r="I242" s="254"/>
      <c r="J242" s="254"/>
      <c r="K242" s="255"/>
      <c r="L242" s="92" t="s">
        <v>634</v>
      </c>
      <c r="M242" s="92" t="s">
        <v>1142</v>
      </c>
      <c r="N242" s="139">
        <v>1.0000000000000001E-5</v>
      </c>
      <c r="O242" s="140">
        <v>1.3000000000000001E-8</v>
      </c>
    </row>
    <row r="243" spans="1:15" s="59" customFormat="1" ht="25" customHeight="1" x14ac:dyDescent="0.2">
      <c r="A243" s="175"/>
      <c r="B243" s="185"/>
      <c r="C243" s="257" t="s">
        <v>635</v>
      </c>
      <c r="D243" s="258"/>
      <c r="E243" s="259" t="s">
        <v>626</v>
      </c>
      <c r="F243" s="260"/>
      <c r="G243" s="261"/>
      <c r="H243" s="253" t="s">
        <v>163</v>
      </c>
      <c r="I243" s="254"/>
      <c r="J243" s="254"/>
      <c r="K243" s="255"/>
      <c r="L243" s="92" t="s">
        <v>635</v>
      </c>
      <c r="M243" s="92" t="s">
        <v>1142</v>
      </c>
      <c r="N243" s="139">
        <v>1.0000000000000001E-5</v>
      </c>
      <c r="O243" s="140">
        <v>3.2000000000000002E-8</v>
      </c>
    </row>
    <row r="244" spans="1:15" s="59" customFormat="1" ht="25" customHeight="1" x14ac:dyDescent="0.2">
      <c r="A244" s="175"/>
      <c r="B244" s="185"/>
      <c r="C244" s="257" t="s">
        <v>636</v>
      </c>
      <c r="D244" s="258"/>
      <c r="E244" s="259" t="s">
        <v>636</v>
      </c>
      <c r="F244" s="260"/>
      <c r="G244" s="261"/>
      <c r="H244" s="253" t="s">
        <v>162</v>
      </c>
      <c r="I244" s="254"/>
      <c r="J244" s="254"/>
      <c r="K244" s="255"/>
      <c r="L244" s="92" t="s">
        <v>636</v>
      </c>
      <c r="M244" s="92" t="s">
        <v>1142</v>
      </c>
      <c r="N244" s="139">
        <v>1.0000000000000001E-5</v>
      </c>
      <c r="O244" s="140">
        <v>2.5333333333333335E-8</v>
      </c>
    </row>
    <row r="245" spans="1:15" s="59" customFormat="1" ht="25" customHeight="1" x14ac:dyDescent="0.2">
      <c r="A245" s="175"/>
      <c r="B245" s="185"/>
      <c r="C245" s="257" t="s">
        <v>637</v>
      </c>
      <c r="D245" s="258"/>
      <c r="E245" s="259" t="s">
        <v>638</v>
      </c>
      <c r="F245" s="260"/>
      <c r="G245" s="261"/>
      <c r="H245" s="253" t="s">
        <v>162</v>
      </c>
      <c r="I245" s="254"/>
      <c r="J245" s="254"/>
      <c r="K245" s="255"/>
      <c r="L245" s="92" t="s">
        <v>637</v>
      </c>
      <c r="M245" s="92" t="s">
        <v>1142</v>
      </c>
      <c r="N245" s="139">
        <v>1.0000000000000001E-5</v>
      </c>
      <c r="O245" s="140">
        <v>4.0499999999999999E-8</v>
      </c>
    </row>
    <row r="246" spans="1:15" s="59" customFormat="1" ht="25" customHeight="1" x14ac:dyDescent="0.2">
      <c r="A246" s="175"/>
      <c r="B246" s="185"/>
      <c r="C246" s="257" t="s">
        <v>639</v>
      </c>
      <c r="D246" s="258"/>
      <c r="E246" s="259" t="s">
        <v>639</v>
      </c>
      <c r="F246" s="260"/>
      <c r="G246" s="261"/>
      <c r="H246" s="253" t="s">
        <v>162</v>
      </c>
      <c r="I246" s="254"/>
      <c r="J246" s="254"/>
      <c r="K246" s="255"/>
      <c r="L246" s="92" t="s">
        <v>639</v>
      </c>
      <c r="M246" s="92" t="s">
        <v>1148</v>
      </c>
      <c r="N246" s="139">
        <v>3.0000000000000001E-5</v>
      </c>
      <c r="O246" s="140">
        <v>4.7999999999999998E-6</v>
      </c>
    </row>
    <row r="247" spans="1:15" s="59" customFormat="1" ht="25" customHeight="1" x14ac:dyDescent="0.2">
      <c r="A247" s="175"/>
      <c r="B247" s="185"/>
      <c r="C247" s="257" t="s">
        <v>640</v>
      </c>
      <c r="D247" s="258"/>
      <c r="E247" s="259" t="s">
        <v>641</v>
      </c>
      <c r="F247" s="260"/>
      <c r="G247" s="261"/>
      <c r="H247" s="253" t="s">
        <v>162</v>
      </c>
      <c r="I247" s="254"/>
      <c r="J247" s="254"/>
      <c r="K247" s="255"/>
      <c r="L247" s="92" t="s">
        <v>640</v>
      </c>
      <c r="M247" s="92" t="s">
        <v>1150</v>
      </c>
      <c r="N247" s="139">
        <v>1E-4</v>
      </c>
      <c r="O247" s="140">
        <v>1.1620000000000001E-6</v>
      </c>
    </row>
    <row r="248" spans="1:15" s="59" customFormat="1" ht="25" customHeight="1" x14ac:dyDescent="0.2">
      <c r="A248" s="175"/>
      <c r="B248" s="185"/>
      <c r="C248" s="257" t="s">
        <v>642</v>
      </c>
      <c r="D248" s="258"/>
      <c r="E248" s="259" t="s">
        <v>643</v>
      </c>
      <c r="F248" s="260"/>
      <c r="G248" s="261"/>
      <c r="H248" s="253" t="s">
        <v>162</v>
      </c>
      <c r="I248" s="254"/>
      <c r="J248" s="254"/>
      <c r="K248" s="255"/>
      <c r="L248" s="92" t="s">
        <v>642</v>
      </c>
      <c r="M248" s="92" t="s">
        <v>1142</v>
      </c>
      <c r="N248" s="139">
        <v>1.0000000000000001E-5</v>
      </c>
      <c r="O248" s="140">
        <v>4.5999999999999998E-9</v>
      </c>
    </row>
    <row r="249" spans="1:15" s="59" customFormat="1" ht="25" customHeight="1" x14ac:dyDescent="0.2">
      <c r="A249" s="175"/>
      <c r="B249" s="185"/>
      <c r="C249" s="257" t="s">
        <v>644</v>
      </c>
      <c r="D249" s="258"/>
      <c r="E249" s="259" t="s">
        <v>645</v>
      </c>
      <c r="F249" s="260"/>
      <c r="G249" s="261"/>
      <c r="H249" s="253" t="s">
        <v>163</v>
      </c>
      <c r="I249" s="254"/>
      <c r="J249" s="254"/>
      <c r="K249" s="255"/>
      <c r="L249" s="92" t="s">
        <v>644</v>
      </c>
      <c r="M249" s="92" t="s">
        <v>1142</v>
      </c>
      <c r="N249" s="139">
        <v>1.0000000000000001E-5</v>
      </c>
      <c r="O249" s="140">
        <v>1.6000000000000001E-9</v>
      </c>
    </row>
    <row r="250" spans="1:15" s="59" customFormat="1" ht="25" customHeight="1" x14ac:dyDescent="0.2">
      <c r="A250" s="175"/>
      <c r="B250" s="185"/>
      <c r="C250" s="257" t="s">
        <v>646</v>
      </c>
      <c r="D250" s="258"/>
      <c r="E250" s="259" t="s">
        <v>645</v>
      </c>
      <c r="F250" s="260"/>
      <c r="G250" s="261"/>
      <c r="H250" s="253" t="s">
        <v>163</v>
      </c>
      <c r="I250" s="254"/>
      <c r="J250" s="254"/>
      <c r="K250" s="255"/>
      <c r="L250" s="92" t="s">
        <v>646</v>
      </c>
      <c r="M250" s="92" t="s">
        <v>1142</v>
      </c>
      <c r="N250" s="139">
        <v>1.0000000000000001E-5</v>
      </c>
      <c r="O250" s="140">
        <v>7.2000000000000008E-9</v>
      </c>
    </row>
    <row r="251" spans="1:15" s="59" customFormat="1" ht="25" customHeight="1" x14ac:dyDescent="0.2">
      <c r="A251" s="175"/>
      <c r="B251" s="185"/>
      <c r="C251" s="257" t="s">
        <v>647</v>
      </c>
      <c r="D251" s="258"/>
      <c r="E251" s="259" t="s">
        <v>645</v>
      </c>
      <c r="F251" s="260"/>
      <c r="G251" s="261"/>
      <c r="H251" s="253" t="s">
        <v>163</v>
      </c>
      <c r="I251" s="254"/>
      <c r="J251" s="254"/>
      <c r="K251" s="255"/>
      <c r="L251" s="92" t="s">
        <v>647</v>
      </c>
      <c r="M251" s="92" t="s">
        <v>1142</v>
      </c>
      <c r="N251" s="139">
        <v>1.0000000000000001E-5</v>
      </c>
      <c r="O251" s="140">
        <v>2.1000000000000002E-9</v>
      </c>
    </row>
    <row r="252" spans="1:15" s="59" customFormat="1" ht="25" customHeight="1" x14ac:dyDescent="0.2">
      <c r="A252" s="175"/>
      <c r="B252" s="185"/>
      <c r="C252" s="257" t="s">
        <v>648</v>
      </c>
      <c r="D252" s="258"/>
      <c r="E252" s="259" t="s">
        <v>649</v>
      </c>
      <c r="F252" s="260"/>
      <c r="G252" s="261"/>
      <c r="H252" s="253" t="s">
        <v>162</v>
      </c>
      <c r="I252" s="254"/>
      <c r="J252" s="254"/>
      <c r="K252" s="255"/>
      <c r="L252" s="92" t="s">
        <v>648</v>
      </c>
      <c r="M252" s="92" t="s">
        <v>1142</v>
      </c>
      <c r="N252" s="139">
        <v>1.0000000000000001E-5</v>
      </c>
      <c r="O252" s="140">
        <v>1.7333333333333333E-8</v>
      </c>
    </row>
    <row r="253" spans="1:15" s="59" customFormat="1" ht="25" customHeight="1" x14ac:dyDescent="0.2">
      <c r="A253" s="175"/>
      <c r="B253" s="185"/>
      <c r="C253" s="257" t="s">
        <v>650</v>
      </c>
      <c r="D253" s="258"/>
      <c r="E253" s="259" t="s">
        <v>651</v>
      </c>
      <c r="F253" s="260"/>
      <c r="G253" s="261"/>
      <c r="H253" s="253" t="s">
        <v>162</v>
      </c>
      <c r="I253" s="254"/>
      <c r="J253" s="254"/>
      <c r="K253" s="255"/>
      <c r="L253" s="92" t="s">
        <v>650</v>
      </c>
      <c r="M253" s="92" t="s">
        <v>1142</v>
      </c>
      <c r="N253" s="139">
        <v>1.0000000000000001E-5</v>
      </c>
      <c r="O253" s="140">
        <v>3.8000000000000003E-8</v>
      </c>
    </row>
    <row r="254" spans="1:15" s="59" customFormat="1" ht="25" customHeight="1" x14ac:dyDescent="0.2">
      <c r="A254" s="175"/>
      <c r="B254" s="185"/>
      <c r="C254" s="257" t="s">
        <v>652</v>
      </c>
      <c r="D254" s="258"/>
      <c r="E254" s="259" t="s">
        <v>653</v>
      </c>
      <c r="F254" s="260"/>
      <c r="G254" s="261"/>
      <c r="H254" s="253" t="s">
        <v>162</v>
      </c>
      <c r="I254" s="254"/>
      <c r="J254" s="254"/>
      <c r="K254" s="255"/>
      <c r="L254" s="92" t="s">
        <v>652</v>
      </c>
      <c r="M254" s="92" t="s">
        <v>1142</v>
      </c>
      <c r="N254" s="139">
        <v>1E-4</v>
      </c>
      <c r="O254" s="140">
        <v>1.1999999999999999E-6</v>
      </c>
    </row>
    <row r="255" spans="1:15" s="59" customFormat="1" ht="25" customHeight="1" x14ac:dyDescent="0.2">
      <c r="A255" s="175"/>
      <c r="B255" s="185"/>
      <c r="C255" s="257" t="s">
        <v>654</v>
      </c>
      <c r="D255" s="258"/>
      <c r="E255" s="259" t="s">
        <v>655</v>
      </c>
      <c r="F255" s="260"/>
      <c r="G255" s="261"/>
      <c r="H255" s="253" t="s">
        <v>162</v>
      </c>
      <c r="I255" s="254"/>
      <c r="J255" s="254"/>
      <c r="K255" s="255"/>
      <c r="L255" s="92" t="s">
        <v>654</v>
      </c>
      <c r="M255" s="92" t="s">
        <v>1142</v>
      </c>
      <c r="N255" s="139">
        <v>1.0000000000000001E-5</v>
      </c>
      <c r="O255" s="140">
        <v>1.2E-8</v>
      </c>
    </row>
    <row r="256" spans="1:15" s="59" customFormat="1" ht="25" customHeight="1" x14ac:dyDescent="0.2">
      <c r="A256" s="175"/>
      <c r="B256" s="185"/>
      <c r="C256" s="257" t="s">
        <v>656</v>
      </c>
      <c r="D256" s="258"/>
      <c r="E256" s="259" t="s">
        <v>657</v>
      </c>
      <c r="F256" s="260"/>
      <c r="G256" s="261"/>
      <c r="H256" s="253" t="s">
        <v>162</v>
      </c>
      <c r="I256" s="254"/>
      <c r="J256" s="254"/>
      <c r="K256" s="255"/>
      <c r="L256" s="92" t="s">
        <v>656</v>
      </c>
      <c r="M256" s="92" t="s">
        <v>1142</v>
      </c>
      <c r="N256" s="139">
        <v>1.0000000000000001E-5</v>
      </c>
      <c r="O256" s="140">
        <v>5.2000000000000002E-9</v>
      </c>
    </row>
    <row r="257" spans="1:15" s="59" customFormat="1" ht="25" customHeight="1" x14ac:dyDescent="0.2">
      <c r="A257" s="175"/>
      <c r="B257" s="185"/>
      <c r="C257" s="257" t="s">
        <v>658</v>
      </c>
      <c r="D257" s="258"/>
      <c r="E257" s="259" t="s">
        <v>659</v>
      </c>
      <c r="F257" s="260"/>
      <c r="G257" s="261"/>
      <c r="H257" s="253" t="s">
        <v>162</v>
      </c>
      <c r="I257" s="254"/>
      <c r="J257" s="254"/>
      <c r="K257" s="255"/>
      <c r="L257" s="92" t="s">
        <v>658</v>
      </c>
      <c r="M257" s="92" t="s">
        <v>1142</v>
      </c>
      <c r="N257" s="139">
        <v>1.0000000000000001E-5</v>
      </c>
      <c r="O257" s="140">
        <v>1.9000000000000001E-8</v>
      </c>
    </row>
    <row r="258" spans="1:15" s="59" customFormat="1" ht="25" customHeight="1" x14ac:dyDescent="0.2">
      <c r="A258" s="175"/>
      <c r="B258" s="185"/>
      <c r="C258" s="257" t="s">
        <v>660</v>
      </c>
      <c r="D258" s="258"/>
      <c r="E258" s="259" t="s">
        <v>661</v>
      </c>
      <c r="F258" s="260"/>
      <c r="G258" s="261"/>
      <c r="H258" s="253" t="s">
        <v>162</v>
      </c>
      <c r="I258" s="254"/>
      <c r="J258" s="254"/>
      <c r="K258" s="255"/>
      <c r="L258" s="92" t="s">
        <v>660</v>
      </c>
      <c r="M258" s="92" t="s">
        <v>1142</v>
      </c>
      <c r="N258" s="139">
        <v>1.0000000000000001E-5</v>
      </c>
      <c r="O258" s="140">
        <v>7.3E-9</v>
      </c>
    </row>
    <row r="259" spans="1:15" s="59" customFormat="1" ht="25" customHeight="1" x14ac:dyDescent="0.2">
      <c r="A259" s="175"/>
      <c r="B259" s="185"/>
      <c r="C259" s="257" t="s">
        <v>662</v>
      </c>
      <c r="D259" s="258"/>
      <c r="E259" s="259" t="s">
        <v>663</v>
      </c>
      <c r="F259" s="260"/>
      <c r="G259" s="261"/>
      <c r="H259" s="253" t="s">
        <v>162</v>
      </c>
      <c r="I259" s="254"/>
      <c r="J259" s="254"/>
      <c r="K259" s="255"/>
      <c r="L259" s="92" t="s">
        <v>662</v>
      </c>
      <c r="M259" s="92" t="s">
        <v>1142</v>
      </c>
      <c r="N259" s="139">
        <v>1.0000000000000001E-5</v>
      </c>
      <c r="O259" s="140">
        <v>7.2499999999999998E-10</v>
      </c>
    </row>
    <row r="260" spans="1:15" s="59" customFormat="1" ht="25" customHeight="1" x14ac:dyDescent="0.2">
      <c r="A260" s="175"/>
      <c r="B260" s="185"/>
      <c r="C260" s="257" t="s">
        <v>664</v>
      </c>
      <c r="D260" s="258"/>
      <c r="E260" s="259" t="s">
        <v>665</v>
      </c>
      <c r="F260" s="260"/>
      <c r="G260" s="261"/>
      <c r="H260" s="253" t="s">
        <v>162</v>
      </c>
      <c r="I260" s="254"/>
      <c r="J260" s="254"/>
      <c r="K260" s="255"/>
      <c r="L260" s="92" t="s">
        <v>664</v>
      </c>
      <c r="M260" s="92" t="s">
        <v>1142</v>
      </c>
      <c r="N260" s="139">
        <v>1.0000000000000001E-5</v>
      </c>
      <c r="O260" s="140">
        <v>1.16333333333333E-8</v>
      </c>
    </row>
    <row r="261" spans="1:15" s="59" customFormat="1" ht="25" customHeight="1" x14ac:dyDescent="0.2">
      <c r="A261" s="175"/>
      <c r="B261" s="185"/>
      <c r="C261" s="257" t="s">
        <v>666</v>
      </c>
      <c r="D261" s="258"/>
      <c r="E261" s="259" t="s">
        <v>667</v>
      </c>
      <c r="F261" s="260"/>
      <c r="G261" s="261"/>
      <c r="H261" s="253" t="s">
        <v>162</v>
      </c>
      <c r="I261" s="254"/>
      <c r="J261" s="254"/>
      <c r="K261" s="255"/>
      <c r="L261" s="92" t="s">
        <v>666</v>
      </c>
      <c r="M261" s="92" t="s">
        <v>1142</v>
      </c>
      <c r="N261" s="139">
        <v>1.0000000000000001E-5</v>
      </c>
      <c r="O261" s="140">
        <v>1.3000000000000001E-8</v>
      </c>
    </row>
    <row r="262" spans="1:15" s="59" customFormat="1" ht="25" customHeight="1" x14ac:dyDescent="0.2">
      <c r="A262" s="175"/>
      <c r="B262" s="185"/>
      <c r="C262" s="257" t="s">
        <v>668</v>
      </c>
      <c r="D262" s="258"/>
      <c r="E262" s="259" t="s">
        <v>669</v>
      </c>
      <c r="F262" s="260"/>
      <c r="G262" s="261"/>
      <c r="H262" s="253" t="s">
        <v>162</v>
      </c>
      <c r="I262" s="254"/>
      <c r="J262" s="254"/>
      <c r="K262" s="255"/>
      <c r="L262" s="92" t="s">
        <v>668</v>
      </c>
      <c r="M262" s="92" t="s">
        <v>1142</v>
      </c>
      <c r="N262" s="139">
        <v>1.0000000000000001E-5</v>
      </c>
      <c r="O262" s="140">
        <v>2.0333333333333333E-9</v>
      </c>
    </row>
    <row r="263" spans="1:15" s="59" customFormat="1" ht="25" customHeight="1" x14ac:dyDescent="0.2">
      <c r="A263" s="175"/>
      <c r="B263" s="185"/>
      <c r="C263" s="257" t="s">
        <v>670</v>
      </c>
      <c r="D263" s="258"/>
      <c r="E263" s="259" t="s">
        <v>670</v>
      </c>
      <c r="F263" s="260"/>
      <c r="G263" s="261"/>
      <c r="H263" s="253" t="s">
        <v>162</v>
      </c>
      <c r="I263" s="254"/>
      <c r="J263" s="254"/>
      <c r="K263" s="255"/>
      <c r="L263" s="92" t="s">
        <v>670</v>
      </c>
      <c r="M263" s="92" t="s">
        <v>1142</v>
      </c>
      <c r="N263" s="139">
        <v>1E-4</v>
      </c>
      <c r="O263" s="140">
        <v>1.0266666666666666E-6</v>
      </c>
    </row>
    <row r="264" spans="1:15" s="59" customFormat="1" ht="25" customHeight="1" x14ac:dyDescent="0.2">
      <c r="A264" s="175"/>
      <c r="B264" s="185"/>
      <c r="C264" s="257" t="s">
        <v>671</v>
      </c>
      <c r="D264" s="258"/>
      <c r="E264" s="259" t="s">
        <v>672</v>
      </c>
      <c r="F264" s="260"/>
      <c r="G264" s="261"/>
      <c r="H264" s="253" t="s">
        <v>162</v>
      </c>
      <c r="I264" s="254"/>
      <c r="J264" s="254"/>
      <c r="K264" s="255"/>
      <c r="L264" s="92" t="s">
        <v>671</v>
      </c>
      <c r="M264" s="92" t="s">
        <v>1142</v>
      </c>
      <c r="N264" s="139">
        <v>3.0000000000000001E-5</v>
      </c>
      <c r="O264" s="140">
        <v>1.9000000000000001E-5</v>
      </c>
    </row>
    <row r="265" spans="1:15" s="59" customFormat="1" ht="25" customHeight="1" x14ac:dyDescent="0.2">
      <c r="A265" s="175"/>
      <c r="B265" s="185"/>
      <c r="C265" s="257" t="s">
        <v>673</v>
      </c>
      <c r="D265" s="258"/>
      <c r="E265" s="259" t="s">
        <v>674</v>
      </c>
      <c r="F265" s="260"/>
      <c r="G265" s="261"/>
      <c r="H265" s="253" t="s">
        <v>162</v>
      </c>
      <c r="I265" s="254"/>
      <c r="J265" s="254"/>
      <c r="K265" s="255"/>
      <c r="L265" s="92" t="s">
        <v>673</v>
      </c>
      <c r="M265" s="92" t="s">
        <v>1142</v>
      </c>
      <c r="N265" s="139">
        <v>1.0000000000000001E-5</v>
      </c>
      <c r="O265" s="140">
        <v>1.9333333333333332E-7</v>
      </c>
    </row>
    <row r="266" spans="1:15" s="59" customFormat="1" ht="25" customHeight="1" x14ac:dyDescent="0.2">
      <c r="A266" s="175"/>
      <c r="B266" s="185"/>
      <c r="C266" s="257" t="s">
        <v>675</v>
      </c>
      <c r="D266" s="258"/>
      <c r="E266" s="259" t="s">
        <v>676</v>
      </c>
      <c r="F266" s="260"/>
      <c r="G266" s="261"/>
      <c r="H266" s="253" t="s">
        <v>162</v>
      </c>
      <c r="I266" s="254"/>
      <c r="J266" s="254"/>
      <c r="K266" s="255"/>
      <c r="L266" s="92" t="s">
        <v>675</v>
      </c>
      <c r="M266" s="92" t="s">
        <v>1142</v>
      </c>
      <c r="N266" s="139">
        <v>1.0000000000000001E-5</v>
      </c>
      <c r="O266" s="140">
        <v>9.0333333333333332E-9</v>
      </c>
    </row>
    <row r="267" spans="1:15" s="59" customFormat="1" ht="25" customHeight="1" x14ac:dyDescent="0.2">
      <c r="A267" s="175"/>
      <c r="B267" s="185"/>
      <c r="C267" s="257" t="s">
        <v>677</v>
      </c>
      <c r="D267" s="258"/>
      <c r="E267" s="259" t="s">
        <v>678</v>
      </c>
      <c r="F267" s="260"/>
      <c r="G267" s="261"/>
      <c r="H267" s="253" t="s">
        <v>162</v>
      </c>
      <c r="I267" s="254"/>
      <c r="J267" s="254"/>
      <c r="K267" s="255"/>
      <c r="L267" s="92" t="s">
        <v>677</v>
      </c>
      <c r="M267" s="92" t="s">
        <v>1142</v>
      </c>
      <c r="N267" s="139">
        <v>1.0000000000000001E-5</v>
      </c>
      <c r="O267" s="140">
        <v>8.5500000000000005E-9</v>
      </c>
    </row>
    <row r="268" spans="1:15" s="59" customFormat="1" ht="25" customHeight="1" x14ac:dyDescent="0.2">
      <c r="A268" s="175"/>
      <c r="B268" s="185"/>
      <c r="C268" s="257" t="s">
        <v>679</v>
      </c>
      <c r="D268" s="258"/>
      <c r="E268" s="259" t="s">
        <v>680</v>
      </c>
      <c r="F268" s="260"/>
      <c r="G268" s="261"/>
      <c r="H268" s="253" t="s">
        <v>162</v>
      </c>
      <c r="I268" s="254"/>
      <c r="J268" s="254"/>
      <c r="K268" s="255"/>
      <c r="L268" s="92" t="s">
        <v>679</v>
      </c>
      <c r="M268" s="92" t="s">
        <v>1142</v>
      </c>
      <c r="N268" s="139">
        <v>1.0000000000000001E-5</v>
      </c>
      <c r="O268" s="140">
        <v>1.3799999999999999E-8</v>
      </c>
    </row>
    <row r="269" spans="1:15" s="59" customFormat="1" ht="25" customHeight="1" x14ac:dyDescent="0.2">
      <c r="A269" s="175"/>
      <c r="B269" s="185"/>
      <c r="C269" s="257" t="s">
        <v>681</v>
      </c>
      <c r="D269" s="258"/>
      <c r="E269" s="259" t="s">
        <v>682</v>
      </c>
      <c r="F269" s="260"/>
      <c r="G269" s="261"/>
      <c r="H269" s="253" t="s">
        <v>162</v>
      </c>
      <c r="I269" s="254"/>
      <c r="J269" s="254"/>
      <c r="K269" s="255"/>
      <c r="L269" s="92" t="s">
        <v>681</v>
      </c>
      <c r="M269" s="92" t="s">
        <v>1142</v>
      </c>
      <c r="N269" s="139">
        <v>1.0000000000000001E-5</v>
      </c>
      <c r="O269" s="140">
        <v>1.1400000000000001E-8</v>
      </c>
    </row>
    <row r="270" spans="1:15" s="59" customFormat="1" ht="25" customHeight="1" x14ac:dyDescent="0.2">
      <c r="A270" s="175"/>
      <c r="B270" s="185"/>
      <c r="C270" s="257" t="s">
        <v>683</v>
      </c>
      <c r="D270" s="258"/>
      <c r="E270" s="259" t="s">
        <v>684</v>
      </c>
      <c r="F270" s="260"/>
      <c r="G270" s="261"/>
      <c r="H270" s="253" t="s">
        <v>162</v>
      </c>
      <c r="I270" s="254"/>
      <c r="J270" s="254"/>
      <c r="K270" s="255"/>
      <c r="L270" s="92" t="s">
        <v>683</v>
      </c>
      <c r="M270" s="92" t="s">
        <v>1142</v>
      </c>
      <c r="N270" s="139">
        <v>1E-4</v>
      </c>
      <c r="O270" s="140">
        <v>9.9999999999999995E-7</v>
      </c>
    </row>
    <row r="271" spans="1:15" s="59" customFormat="1" ht="36.5" customHeight="1" x14ac:dyDescent="0.2">
      <c r="A271" s="175"/>
      <c r="B271" s="185"/>
      <c r="C271" s="257" t="s">
        <v>685</v>
      </c>
      <c r="D271" s="258"/>
      <c r="E271" s="259" t="s">
        <v>686</v>
      </c>
      <c r="F271" s="260"/>
      <c r="G271" s="261"/>
      <c r="H271" s="253" t="s">
        <v>162</v>
      </c>
      <c r="I271" s="254"/>
      <c r="J271" s="254"/>
      <c r="K271" s="255"/>
      <c r="L271" s="92" t="s">
        <v>685</v>
      </c>
      <c r="M271" s="92" t="s">
        <v>1142</v>
      </c>
      <c r="N271" s="139">
        <v>1.0000000000000001E-5</v>
      </c>
      <c r="O271" s="140">
        <v>8.3500000000000013E-8</v>
      </c>
    </row>
    <row r="272" spans="1:15" s="59" customFormat="1" ht="25" customHeight="1" x14ac:dyDescent="0.2">
      <c r="A272" s="175"/>
      <c r="B272" s="185"/>
      <c r="C272" s="257" t="s">
        <v>687</v>
      </c>
      <c r="D272" s="258"/>
      <c r="E272" s="259" t="s">
        <v>688</v>
      </c>
      <c r="F272" s="260"/>
      <c r="G272" s="261"/>
      <c r="H272" s="253" t="s">
        <v>162</v>
      </c>
      <c r="I272" s="254"/>
      <c r="J272" s="254"/>
      <c r="K272" s="255"/>
      <c r="L272" s="92" t="s">
        <v>687</v>
      </c>
      <c r="M272" s="92" t="s">
        <v>1142</v>
      </c>
      <c r="N272" s="139">
        <v>1.0000000000000001E-5</v>
      </c>
      <c r="O272" s="140">
        <v>2.7000000000000001E-7</v>
      </c>
    </row>
    <row r="273" spans="1:15" s="59" customFormat="1" ht="25" customHeight="1" x14ac:dyDescent="0.2">
      <c r="A273" s="175"/>
      <c r="B273" s="185"/>
      <c r="C273" s="257" t="s">
        <v>689</v>
      </c>
      <c r="D273" s="258"/>
      <c r="E273" s="259" t="s">
        <v>690</v>
      </c>
      <c r="F273" s="260"/>
      <c r="G273" s="261"/>
      <c r="H273" s="253" t="s">
        <v>163</v>
      </c>
      <c r="I273" s="254"/>
      <c r="J273" s="254"/>
      <c r="K273" s="255"/>
      <c r="L273" s="92" t="s">
        <v>689</v>
      </c>
      <c r="M273" s="92" t="s">
        <v>1142</v>
      </c>
      <c r="N273" s="139">
        <v>1.0000000000000001E-5</v>
      </c>
      <c r="O273" s="140">
        <v>1.35E-7</v>
      </c>
    </row>
    <row r="274" spans="1:15" s="59" customFormat="1" ht="25" customHeight="1" x14ac:dyDescent="0.2">
      <c r="A274" s="175"/>
      <c r="B274" s="185"/>
      <c r="C274" s="257" t="s">
        <v>691</v>
      </c>
      <c r="D274" s="258"/>
      <c r="E274" s="259" t="s">
        <v>692</v>
      </c>
      <c r="F274" s="260"/>
      <c r="G274" s="261"/>
      <c r="H274" s="253" t="s">
        <v>163</v>
      </c>
      <c r="I274" s="254"/>
      <c r="J274" s="254"/>
      <c r="K274" s="255"/>
      <c r="L274" s="92" t="s">
        <v>691</v>
      </c>
      <c r="M274" s="92" t="s">
        <v>1142</v>
      </c>
      <c r="N274" s="139">
        <v>1.0000000000000001E-5</v>
      </c>
      <c r="O274" s="140">
        <v>1.9000000000000001E-8</v>
      </c>
    </row>
    <row r="275" spans="1:15" s="59" customFormat="1" ht="25" customHeight="1" x14ac:dyDescent="0.2">
      <c r="A275" s="175"/>
      <c r="B275" s="185"/>
      <c r="C275" s="257" t="s">
        <v>693</v>
      </c>
      <c r="D275" s="258"/>
      <c r="E275" s="259" t="s">
        <v>694</v>
      </c>
      <c r="F275" s="260"/>
      <c r="G275" s="261"/>
      <c r="H275" s="253" t="s">
        <v>1040</v>
      </c>
      <c r="I275" s="254"/>
      <c r="J275" s="254"/>
      <c r="K275" s="255"/>
      <c r="L275" s="92" t="s">
        <v>693</v>
      </c>
      <c r="M275" s="92" t="s">
        <v>1142</v>
      </c>
      <c r="N275" s="139">
        <v>1.0000000000000001E-5</v>
      </c>
      <c r="O275" s="140">
        <v>1.8E-7</v>
      </c>
    </row>
    <row r="276" spans="1:15" s="59" customFormat="1" ht="25" customHeight="1" x14ac:dyDescent="0.2">
      <c r="A276" s="175"/>
      <c r="B276" s="185"/>
      <c r="C276" s="257" t="s">
        <v>695</v>
      </c>
      <c r="D276" s="258"/>
      <c r="E276" s="259" t="s">
        <v>696</v>
      </c>
      <c r="F276" s="260"/>
      <c r="G276" s="261"/>
      <c r="H276" s="253" t="s">
        <v>162</v>
      </c>
      <c r="I276" s="254"/>
      <c r="J276" s="254"/>
      <c r="K276" s="255"/>
      <c r="L276" s="92" t="s">
        <v>695</v>
      </c>
      <c r="M276" s="92" t="s">
        <v>1142</v>
      </c>
      <c r="N276" s="139">
        <v>1.0000000000000001E-5</v>
      </c>
      <c r="O276" s="140">
        <v>3.6666666666666671E-8</v>
      </c>
    </row>
    <row r="277" spans="1:15" s="59" customFormat="1" ht="25" customHeight="1" x14ac:dyDescent="0.2">
      <c r="A277" s="175"/>
      <c r="B277" s="185"/>
      <c r="C277" s="257" t="s">
        <v>697</v>
      </c>
      <c r="D277" s="258"/>
      <c r="E277" s="259" t="s">
        <v>698</v>
      </c>
      <c r="F277" s="260"/>
      <c r="G277" s="261"/>
      <c r="H277" s="253" t="s">
        <v>162</v>
      </c>
      <c r="I277" s="254"/>
      <c r="J277" s="254"/>
      <c r="K277" s="255"/>
      <c r="L277" s="92" t="s">
        <v>697</v>
      </c>
      <c r="M277" s="92" t="s">
        <v>1142</v>
      </c>
      <c r="N277" s="139">
        <v>1.0000000000000001E-5</v>
      </c>
      <c r="O277" s="140">
        <v>6.6500000000000007E-8</v>
      </c>
    </row>
    <row r="278" spans="1:15" s="59" customFormat="1" ht="25" customHeight="1" x14ac:dyDescent="0.2">
      <c r="A278" s="175"/>
      <c r="B278" s="185"/>
      <c r="C278" s="257" t="s">
        <v>699</v>
      </c>
      <c r="D278" s="258"/>
      <c r="E278" s="259" t="s">
        <v>700</v>
      </c>
      <c r="F278" s="260"/>
      <c r="G278" s="261"/>
      <c r="H278" s="253" t="s">
        <v>162</v>
      </c>
      <c r="I278" s="254"/>
      <c r="J278" s="254"/>
      <c r="K278" s="255"/>
      <c r="L278" s="92" t="s">
        <v>699</v>
      </c>
      <c r="M278" s="92" t="s">
        <v>1142</v>
      </c>
      <c r="N278" s="139">
        <v>1.0000000000000001E-5</v>
      </c>
      <c r="O278" s="140">
        <v>3.4E-8</v>
      </c>
    </row>
    <row r="279" spans="1:15" s="59" customFormat="1" ht="25" customHeight="1" x14ac:dyDescent="0.2">
      <c r="A279" s="175"/>
      <c r="B279" s="185"/>
      <c r="C279" s="257" t="s">
        <v>701</v>
      </c>
      <c r="D279" s="258"/>
      <c r="E279" s="259" t="s">
        <v>702</v>
      </c>
      <c r="F279" s="260"/>
      <c r="G279" s="261"/>
      <c r="H279" s="253" t="s">
        <v>162</v>
      </c>
      <c r="I279" s="254"/>
      <c r="J279" s="254"/>
      <c r="K279" s="255"/>
      <c r="L279" s="92" t="s">
        <v>701</v>
      </c>
      <c r="M279" s="92" t="s">
        <v>1142</v>
      </c>
      <c r="N279" s="139">
        <v>1.0000000000000001E-5</v>
      </c>
      <c r="O279" s="140">
        <v>3.5000000000000002E-8</v>
      </c>
    </row>
    <row r="280" spans="1:15" s="59" customFormat="1" ht="25" customHeight="1" x14ac:dyDescent="0.2">
      <c r="A280" s="175"/>
      <c r="B280" s="185"/>
      <c r="C280" s="257" t="s">
        <v>703</v>
      </c>
      <c r="D280" s="258"/>
      <c r="E280" s="259" t="s">
        <v>704</v>
      </c>
      <c r="F280" s="260"/>
      <c r="G280" s="261"/>
      <c r="H280" s="253" t="s">
        <v>162</v>
      </c>
      <c r="I280" s="254"/>
      <c r="J280" s="254"/>
      <c r="K280" s="255"/>
      <c r="L280" s="92" t="s">
        <v>703</v>
      </c>
      <c r="M280" s="92" t="s">
        <v>1142</v>
      </c>
      <c r="N280" s="139">
        <v>1.0000000000000001E-5</v>
      </c>
      <c r="O280" s="140">
        <v>2.3666666666666667E-8</v>
      </c>
    </row>
    <row r="281" spans="1:15" s="59" customFormat="1" ht="25" customHeight="1" x14ac:dyDescent="0.2">
      <c r="A281" s="175"/>
      <c r="B281" s="185"/>
      <c r="C281" s="257" t="s">
        <v>705</v>
      </c>
      <c r="D281" s="258"/>
      <c r="E281" s="259" t="s">
        <v>706</v>
      </c>
      <c r="F281" s="260"/>
      <c r="G281" s="261"/>
      <c r="H281" s="253" t="s">
        <v>162</v>
      </c>
      <c r="I281" s="254"/>
      <c r="J281" s="254"/>
      <c r="K281" s="255"/>
      <c r="L281" s="92" t="s">
        <v>705</v>
      </c>
      <c r="M281" s="92" t="s">
        <v>1142</v>
      </c>
      <c r="N281" s="139">
        <v>1.0000000000000001E-5</v>
      </c>
      <c r="O281" s="140">
        <v>1.2E-8</v>
      </c>
    </row>
    <row r="282" spans="1:15" s="59" customFormat="1" ht="25" customHeight="1" x14ac:dyDescent="0.2">
      <c r="A282" s="175"/>
      <c r="B282" s="185"/>
      <c r="C282" s="257" t="s">
        <v>200</v>
      </c>
      <c r="D282" s="258"/>
      <c r="E282" s="259" t="s">
        <v>707</v>
      </c>
      <c r="F282" s="260"/>
      <c r="G282" s="261"/>
      <c r="H282" s="253" t="s">
        <v>162</v>
      </c>
      <c r="I282" s="254"/>
      <c r="J282" s="254"/>
      <c r="K282" s="255"/>
      <c r="L282" s="92" t="s">
        <v>200</v>
      </c>
      <c r="M282" s="92" t="s">
        <v>1142</v>
      </c>
      <c r="N282" s="139">
        <v>1E-4</v>
      </c>
      <c r="O282" s="140">
        <v>5.7333333333333328E-7</v>
      </c>
    </row>
    <row r="283" spans="1:15" s="59" customFormat="1" ht="25" customHeight="1" x14ac:dyDescent="0.2">
      <c r="A283" s="175"/>
      <c r="B283" s="185"/>
      <c r="C283" s="257" t="s">
        <v>708</v>
      </c>
      <c r="D283" s="258"/>
      <c r="E283" s="259" t="s">
        <v>709</v>
      </c>
      <c r="F283" s="260"/>
      <c r="G283" s="261"/>
      <c r="H283" s="253" t="s">
        <v>163</v>
      </c>
      <c r="I283" s="254"/>
      <c r="J283" s="254"/>
      <c r="K283" s="255"/>
      <c r="L283" s="92" t="s">
        <v>708</v>
      </c>
      <c r="M283" s="92" t="s">
        <v>1142</v>
      </c>
      <c r="N283" s="139">
        <v>1E-4</v>
      </c>
      <c r="O283" s="140">
        <v>4.8999999999999997E-7</v>
      </c>
    </row>
    <row r="284" spans="1:15" s="59" customFormat="1" ht="25" customHeight="1" x14ac:dyDescent="0.2">
      <c r="A284" s="175"/>
      <c r="B284" s="185"/>
      <c r="C284" s="257" t="s">
        <v>710</v>
      </c>
      <c r="D284" s="258"/>
      <c r="E284" s="259" t="s">
        <v>709</v>
      </c>
      <c r="F284" s="260"/>
      <c r="G284" s="261"/>
      <c r="H284" s="253" t="s">
        <v>163</v>
      </c>
      <c r="I284" s="254"/>
      <c r="J284" s="254"/>
      <c r="K284" s="255"/>
      <c r="L284" s="92" t="s">
        <v>710</v>
      </c>
      <c r="M284" s="92" t="s">
        <v>1142</v>
      </c>
      <c r="N284" s="139">
        <v>1E-4</v>
      </c>
      <c r="O284" s="140">
        <v>6.8999999999999996E-7</v>
      </c>
    </row>
    <row r="285" spans="1:15" s="59" customFormat="1" ht="25" customHeight="1" x14ac:dyDescent="0.2">
      <c r="A285" s="175"/>
      <c r="B285" s="185"/>
      <c r="C285" s="257" t="s">
        <v>711</v>
      </c>
      <c r="D285" s="258"/>
      <c r="E285" s="259" t="s">
        <v>709</v>
      </c>
      <c r="F285" s="260"/>
      <c r="G285" s="261"/>
      <c r="H285" s="253" t="s">
        <v>163</v>
      </c>
      <c r="I285" s="254"/>
      <c r="J285" s="254"/>
      <c r="K285" s="255"/>
      <c r="L285" s="92" t="s">
        <v>711</v>
      </c>
      <c r="M285" s="92" t="s">
        <v>1142</v>
      </c>
      <c r="N285" s="139">
        <v>1E-4</v>
      </c>
      <c r="O285" s="140">
        <v>2.7E-6</v>
      </c>
    </row>
    <row r="286" spans="1:15" s="59" customFormat="1" ht="25" customHeight="1" x14ac:dyDescent="0.2">
      <c r="A286" s="175"/>
      <c r="B286" s="185"/>
      <c r="C286" s="257" t="s">
        <v>712</v>
      </c>
      <c r="D286" s="258"/>
      <c r="E286" s="259" t="s">
        <v>709</v>
      </c>
      <c r="F286" s="260"/>
      <c r="G286" s="261"/>
      <c r="H286" s="253" t="s">
        <v>163</v>
      </c>
      <c r="I286" s="254"/>
      <c r="J286" s="254"/>
      <c r="K286" s="255"/>
      <c r="L286" s="92" t="s">
        <v>712</v>
      </c>
      <c r="M286" s="92" t="s">
        <v>1142</v>
      </c>
      <c r="N286" s="139">
        <v>1E-4</v>
      </c>
      <c r="O286" s="140">
        <v>2.7E-6</v>
      </c>
    </row>
    <row r="287" spans="1:15" s="59" customFormat="1" ht="25" customHeight="1" x14ac:dyDescent="0.2">
      <c r="A287" s="175"/>
      <c r="B287" s="185"/>
      <c r="C287" s="257" t="s">
        <v>713</v>
      </c>
      <c r="D287" s="258"/>
      <c r="E287" s="259" t="s">
        <v>709</v>
      </c>
      <c r="F287" s="260"/>
      <c r="G287" s="261"/>
      <c r="H287" s="253" t="s">
        <v>163</v>
      </c>
      <c r="I287" s="254"/>
      <c r="J287" s="254"/>
      <c r="K287" s="255"/>
      <c r="L287" s="92" t="s">
        <v>713</v>
      </c>
      <c r="M287" s="92" t="s">
        <v>1142</v>
      </c>
      <c r="N287" s="139">
        <v>1E-4</v>
      </c>
      <c r="O287" s="140">
        <v>1.1000000000000001E-6</v>
      </c>
    </row>
    <row r="288" spans="1:15" s="59" customFormat="1" ht="25" customHeight="1" x14ac:dyDescent="0.2">
      <c r="A288" s="175"/>
      <c r="B288" s="185"/>
      <c r="C288" s="257" t="s">
        <v>714</v>
      </c>
      <c r="D288" s="258"/>
      <c r="E288" s="259" t="s">
        <v>709</v>
      </c>
      <c r="F288" s="260"/>
      <c r="G288" s="261"/>
      <c r="H288" s="253" t="s">
        <v>163</v>
      </c>
      <c r="I288" s="254"/>
      <c r="J288" s="254"/>
      <c r="K288" s="255"/>
      <c r="L288" s="92" t="s">
        <v>714</v>
      </c>
      <c r="M288" s="92" t="s">
        <v>1142</v>
      </c>
      <c r="N288" s="139">
        <v>1E-4</v>
      </c>
      <c r="O288" s="140">
        <v>1.2233333333333334E-6</v>
      </c>
    </row>
    <row r="289" spans="1:15" s="59" customFormat="1" ht="25" customHeight="1" x14ac:dyDescent="0.2">
      <c r="A289" s="175"/>
      <c r="B289" s="185"/>
      <c r="C289" s="257" t="s">
        <v>715</v>
      </c>
      <c r="D289" s="258"/>
      <c r="E289" s="259" t="s">
        <v>709</v>
      </c>
      <c r="F289" s="260"/>
      <c r="G289" s="261"/>
      <c r="H289" s="253" t="s">
        <v>163</v>
      </c>
      <c r="I289" s="254"/>
      <c r="J289" s="254"/>
      <c r="K289" s="255"/>
      <c r="L289" s="92" t="s">
        <v>715</v>
      </c>
      <c r="M289" s="92" t="s">
        <v>1142</v>
      </c>
      <c r="N289" s="139">
        <v>1E-4</v>
      </c>
      <c r="O289" s="140">
        <v>9.1000000000000008E-7</v>
      </c>
    </row>
    <row r="290" spans="1:15" s="59" customFormat="1" ht="25" customHeight="1" x14ac:dyDescent="0.2">
      <c r="A290" s="175"/>
      <c r="B290" s="185"/>
      <c r="C290" s="257" t="s">
        <v>716</v>
      </c>
      <c r="D290" s="258"/>
      <c r="E290" s="259" t="s">
        <v>709</v>
      </c>
      <c r="F290" s="260"/>
      <c r="G290" s="261"/>
      <c r="H290" s="253" t="s">
        <v>163</v>
      </c>
      <c r="I290" s="254"/>
      <c r="J290" s="254"/>
      <c r="K290" s="255"/>
      <c r="L290" s="92" t="s">
        <v>716</v>
      </c>
      <c r="M290" s="92" t="s">
        <v>1142</v>
      </c>
      <c r="N290" s="139">
        <v>1E-4</v>
      </c>
      <c r="O290" s="140">
        <v>4.6666666666666666E-7</v>
      </c>
    </row>
    <row r="291" spans="1:15" s="59" customFormat="1" ht="25" customHeight="1" x14ac:dyDescent="0.2">
      <c r="A291" s="175"/>
      <c r="B291" s="185"/>
      <c r="C291" s="257" t="s">
        <v>717</v>
      </c>
      <c r="D291" s="258"/>
      <c r="E291" s="259" t="s">
        <v>709</v>
      </c>
      <c r="F291" s="260"/>
      <c r="G291" s="261"/>
      <c r="H291" s="253" t="s">
        <v>163</v>
      </c>
      <c r="I291" s="254"/>
      <c r="J291" s="254"/>
      <c r="K291" s="255"/>
      <c r="L291" s="92" t="s">
        <v>717</v>
      </c>
      <c r="M291" s="92" t="s">
        <v>1142</v>
      </c>
      <c r="N291" s="139">
        <v>1.0000000000000001E-5</v>
      </c>
      <c r="O291" s="140">
        <v>2.3999999999999998E-7</v>
      </c>
    </row>
    <row r="292" spans="1:15" s="59" customFormat="1" ht="25" customHeight="1" x14ac:dyDescent="0.2">
      <c r="A292" s="175"/>
      <c r="B292" s="185"/>
      <c r="C292" s="257" t="s">
        <v>718</v>
      </c>
      <c r="D292" s="258"/>
      <c r="E292" s="259" t="s">
        <v>709</v>
      </c>
      <c r="F292" s="260"/>
      <c r="G292" s="261"/>
      <c r="H292" s="253" t="s">
        <v>163</v>
      </c>
      <c r="I292" s="254"/>
      <c r="J292" s="254"/>
      <c r="K292" s="255"/>
      <c r="L292" s="92" t="s">
        <v>718</v>
      </c>
      <c r="M292" s="92" t="s">
        <v>1142</v>
      </c>
      <c r="N292" s="139">
        <v>1E-4</v>
      </c>
      <c r="O292" s="140">
        <v>7.7666666666666671E-7</v>
      </c>
    </row>
    <row r="293" spans="1:15" s="59" customFormat="1" ht="25" customHeight="1" x14ac:dyDescent="0.2">
      <c r="A293" s="175"/>
      <c r="B293" s="185"/>
      <c r="C293" s="257" t="s">
        <v>719</v>
      </c>
      <c r="D293" s="258"/>
      <c r="E293" s="259" t="s">
        <v>709</v>
      </c>
      <c r="F293" s="260"/>
      <c r="G293" s="261"/>
      <c r="H293" s="253" t="s">
        <v>163</v>
      </c>
      <c r="I293" s="254"/>
      <c r="J293" s="254"/>
      <c r="K293" s="255"/>
      <c r="L293" s="92" t="s">
        <v>719</v>
      </c>
      <c r="M293" s="92" t="s">
        <v>1142</v>
      </c>
      <c r="N293" s="139">
        <v>1E-4</v>
      </c>
      <c r="O293" s="140">
        <v>4.2E-7</v>
      </c>
    </row>
    <row r="294" spans="1:15" s="59" customFormat="1" ht="25" customHeight="1" x14ac:dyDescent="0.2">
      <c r="A294" s="175"/>
      <c r="B294" s="185"/>
      <c r="C294" s="257" t="s">
        <v>720</v>
      </c>
      <c r="D294" s="258"/>
      <c r="E294" s="259" t="s">
        <v>721</v>
      </c>
      <c r="F294" s="260"/>
      <c r="G294" s="261"/>
      <c r="H294" s="253" t="s">
        <v>162</v>
      </c>
      <c r="I294" s="254"/>
      <c r="J294" s="254"/>
      <c r="K294" s="255"/>
      <c r="L294" s="92" t="s">
        <v>720</v>
      </c>
      <c r="M294" s="92" t="s">
        <v>1142</v>
      </c>
      <c r="N294" s="139">
        <v>1.0000000000000001E-5</v>
      </c>
      <c r="O294" s="140">
        <v>4.6999999999999999E-9</v>
      </c>
    </row>
    <row r="295" spans="1:15" s="59" customFormat="1" ht="25" customHeight="1" x14ac:dyDescent="0.2">
      <c r="A295" s="175"/>
      <c r="B295" s="185"/>
      <c r="C295" s="257" t="s">
        <v>722</v>
      </c>
      <c r="D295" s="258"/>
      <c r="E295" s="259" t="s">
        <v>723</v>
      </c>
      <c r="F295" s="260"/>
      <c r="G295" s="261"/>
      <c r="H295" s="253" t="s">
        <v>162</v>
      </c>
      <c r="I295" s="254"/>
      <c r="J295" s="254"/>
      <c r="K295" s="255"/>
      <c r="L295" s="92" t="s">
        <v>722</v>
      </c>
      <c r="M295" s="92" t="s">
        <v>1142</v>
      </c>
      <c r="N295" s="139">
        <v>1.0000000000000001E-5</v>
      </c>
      <c r="O295" s="140">
        <v>3.1E-8</v>
      </c>
    </row>
    <row r="296" spans="1:15" s="59" customFormat="1" ht="25" customHeight="1" x14ac:dyDescent="0.2">
      <c r="A296" s="175"/>
      <c r="B296" s="185"/>
      <c r="C296" s="257" t="s">
        <v>724</v>
      </c>
      <c r="D296" s="258"/>
      <c r="E296" s="259" t="s">
        <v>725</v>
      </c>
      <c r="F296" s="260"/>
      <c r="G296" s="261"/>
      <c r="H296" s="253" t="s">
        <v>162</v>
      </c>
      <c r="I296" s="254"/>
      <c r="J296" s="254"/>
      <c r="K296" s="255"/>
      <c r="L296" s="92" t="s">
        <v>724</v>
      </c>
      <c r="M296" s="92" t="s">
        <v>1142</v>
      </c>
      <c r="N296" s="139">
        <v>1.0000000000000001E-5</v>
      </c>
      <c r="O296" s="140">
        <v>2.2999999999999999E-7</v>
      </c>
    </row>
    <row r="297" spans="1:15" s="59" customFormat="1" ht="35" customHeight="1" x14ac:dyDescent="0.2">
      <c r="A297" s="175"/>
      <c r="B297" s="185"/>
      <c r="C297" s="257" t="s">
        <v>726</v>
      </c>
      <c r="D297" s="258"/>
      <c r="E297" s="259" t="s">
        <v>727</v>
      </c>
      <c r="F297" s="260"/>
      <c r="G297" s="261"/>
      <c r="H297" s="253" t="s">
        <v>162</v>
      </c>
      <c r="I297" s="254"/>
      <c r="J297" s="254"/>
      <c r="K297" s="255"/>
      <c r="L297" s="92" t="s">
        <v>726</v>
      </c>
      <c r="M297" s="92" t="s">
        <v>1142</v>
      </c>
      <c r="N297" s="139">
        <v>1.0000000000000001E-5</v>
      </c>
      <c r="O297" s="140">
        <v>1.3E-7</v>
      </c>
    </row>
    <row r="298" spans="1:15" s="59" customFormat="1" ht="25" customHeight="1" x14ac:dyDescent="0.2">
      <c r="A298" s="175"/>
      <c r="B298" s="185"/>
      <c r="C298" s="257" t="s">
        <v>728</v>
      </c>
      <c r="D298" s="258"/>
      <c r="E298" s="259" t="s">
        <v>729</v>
      </c>
      <c r="F298" s="260"/>
      <c r="G298" s="261"/>
      <c r="H298" s="253" t="s">
        <v>162</v>
      </c>
      <c r="I298" s="254"/>
      <c r="J298" s="254"/>
      <c r="K298" s="255"/>
      <c r="L298" s="92" t="s">
        <v>728</v>
      </c>
      <c r="M298" s="92" t="s">
        <v>1142</v>
      </c>
      <c r="N298" s="139">
        <v>1E-4</v>
      </c>
      <c r="O298" s="140">
        <v>7.4000000000000001E-7</v>
      </c>
    </row>
    <row r="299" spans="1:15" s="59" customFormat="1" ht="25" customHeight="1" x14ac:dyDescent="0.2">
      <c r="A299" s="175"/>
      <c r="B299" s="185"/>
      <c r="C299" s="257" t="s">
        <v>730</v>
      </c>
      <c r="D299" s="258"/>
      <c r="E299" s="259" t="s">
        <v>731</v>
      </c>
      <c r="F299" s="260"/>
      <c r="G299" s="261"/>
      <c r="H299" s="253" t="s">
        <v>162</v>
      </c>
      <c r="I299" s="254"/>
      <c r="J299" s="254"/>
      <c r="K299" s="255"/>
      <c r="L299" s="92" t="s">
        <v>730</v>
      </c>
      <c r="M299" s="92" t="s">
        <v>1142</v>
      </c>
      <c r="N299" s="139">
        <v>1E-4</v>
      </c>
      <c r="O299" s="140">
        <v>4.6999999999999995E-7</v>
      </c>
    </row>
    <row r="300" spans="1:15" s="59" customFormat="1" ht="25" customHeight="1" x14ac:dyDescent="0.2">
      <c r="A300" s="175"/>
      <c r="B300" s="185"/>
      <c r="C300" s="257" t="s">
        <v>732</v>
      </c>
      <c r="D300" s="258"/>
      <c r="E300" s="259" t="s">
        <v>733</v>
      </c>
      <c r="F300" s="260"/>
      <c r="G300" s="261"/>
      <c r="H300" s="253" t="s">
        <v>162</v>
      </c>
      <c r="I300" s="254"/>
      <c r="J300" s="254"/>
      <c r="K300" s="255"/>
      <c r="L300" s="92" t="s">
        <v>732</v>
      </c>
      <c r="M300" s="92" t="s">
        <v>1142</v>
      </c>
      <c r="N300" s="139">
        <v>1.0000000000000001E-5</v>
      </c>
      <c r="O300" s="140">
        <v>5.2000000000000002E-8</v>
      </c>
    </row>
    <row r="301" spans="1:15" s="59" customFormat="1" ht="25" customHeight="1" x14ac:dyDescent="0.2">
      <c r="A301" s="175"/>
      <c r="B301" s="185"/>
      <c r="C301" s="257" t="s">
        <v>734</v>
      </c>
      <c r="D301" s="258"/>
      <c r="E301" s="259" t="s">
        <v>735</v>
      </c>
      <c r="F301" s="260"/>
      <c r="G301" s="261"/>
      <c r="H301" s="253" t="s">
        <v>162</v>
      </c>
      <c r="I301" s="254"/>
      <c r="J301" s="254"/>
      <c r="K301" s="255"/>
      <c r="L301" s="92" t="s">
        <v>734</v>
      </c>
      <c r="M301" s="92" t="s">
        <v>1142</v>
      </c>
      <c r="N301" s="139">
        <v>1.0000000000000001E-5</v>
      </c>
      <c r="O301" s="140">
        <v>1.7999999999999999E-8</v>
      </c>
    </row>
    <row r="302" spans="1:15" s="59" customFormat="1" ht="25" customHeight="1" x14ac:dyDescent="0.2">
      <c r="A302" s="175"/>
      <c r="B302" s="185"/>
      <c r="C302" s="257" t="s">
        <v>736</v>
      </c>
      <c r="D302" s="258"/>
      <c r="E302" s="259" t="s">
        <v>737</v>
      </c>
      <c r="F302" s="260"/>
      <c r="G302" s="261"/>
      <c r="H302" s="253" t="s">
        <v>162</v>
      </c>
      <c r="I302" s="254"/>
      <c r="J302" s="254"/>
      <c r="K302" s="255"/>
      <c r="L302" s="92" t="s">
        <v>736</v>
      </c>
      <c r="M302" s="92" t="s">
        <v>1142</v>
      </c>
      <c r="N302" s="139">
        <v>1.0000000000000001E-5</v>
      </c>
      <c r="O302" s="140">
        <v>2.775E-9</v>
      </c>
    </row>
    <row r="303" spans="1:15" s="59" customFormat="1" ht="25" customHeight="1" x14ac:dyDescent="0.2">
      <c r="A303" s="175"/>
      <c r="B303" s="185"/>
      <c r="C303" s="257" t="s">
        <v>738</v>
      </c>
      <c r="D303" s="258"/>
      <c r="E303" s="259" t="s">
        <v>739</v>
      </c>
      <c r="F303" s="260"/>
      <c r="G303" s="261"/>
      <c r="H303" s="253" t="s">
        <v>162</v>
      </c>
      <c r="I303" s="254"/>
      <c r="J303" s="254"/>
      <c r="K303" s="255"/>
      <c r="L303" s="92" t="s">
        <v>738</v>
      </c>
      <c r="M303" s="92" t="s">
        <v>1142</v>
      </c>
      <c r="N303" s="139">
        <v>1.0000000000000001E-5</v>
      </c>
      <c r="O303" s="140">
        <v>2.8999999999999999E-9</v>
      </c>
    </row>
    <row r="304" spans="1:15" s="59" customFormat="1" ht="25" customHeight="1" x14ac:dyDescent="0.2">
      <c r="A304" s="175"/>
      <c r="B304" s="185"/>
      <c r="C304" s="257" t="s">
        <v>740</v>
      </c>
      <c r="D304" s="258"/>
      <c r="E304" s="259" t="s">
        <v>741</v>
      </c>
      <c r="F304" s="260"/>
      <c r="G304" s="261"/>
      <c r="H304" s="253" t="s">
        <v>162</v>
      </c>
      <c r="I304" s="254"/>
      <c r="J304" s="254"/>
      <c r="K304" s="255"/>
      <c r="L304" s="92" t="s">
        <v>740</v>
      </c>
      <c r="M304" s="92" t="s">
        <v>1142</v>
      </c>
      <c r="N304" s="139">
        <v>1.0000000000000001E-5</v>
      </c>
      <c r="O304" s="140">
        <v>4.3333333333333331E-8</v>
      </c>
    </row>
    <row r="305" spans="1:15" s="59" customFormat="1" ht="25" customHeight="1" x14ac:dyDescent="0.2">
      <c r="A305" s="175"/>
      <c r="B305" s="185"/>
      <c r="C305" s="257" t="s">
        <v>742</v>
      </c>
      <c r="D305" s="258"/>
      <c r="E305" s="259" t="s">
        <v>743</v>
      </c>
      <c r="F305" s="260"/>
      <c r="G305" s="261"/>
      <c r="H305" s="253" t="s">
        <v>162</v>
      </c>
      <c r="I305" s="254"/>
      <c r="J305" s="254"/>
      <c r="K305" s="255"/>
      <c r="L305" s="92" t="s">
        <v>742</v>
      </c>
      <c r="M305" s="92" t="s">
        <v>1142</v>
      </c>
      <c r="N305" s="139">
        <v>1.0000000000000001E-5</v>
      </c>
      <c r="O305" s="140">
        <v>3.8666666666666662E-8</v>
      </c>
    </row>
    <row r="306" spans="1:15" s="59" customFormat="1" ht="25" customHeight="1" x14ac:dyDescent="0.2">
      <c r="A306" s="175"/>
      <c r="B306" s="185"/>
      <c r="C306" s="257" t="s">
        <v>744</v>
      </c>
      <c r="D306" s="258"/>
      <c r="E306" s="259" t="s">
        <v>745</v>
      </c>
      <c r="F306" s="260"/>
      <c r="G306" s="261"/>
      <c r="H306" s="253" t="s">
        <v>162</v>
      </c>
      <c r="I306" s="254"/>
      <c r="J306" s="254"/>
      <c r="K306" s="255"/>
      <c r="L306" s="92" t="s">
        <v>744</v>
      </c>
      <c r="M306" s="92" t="s">
        <v>1131</v>
      </c>
      <c r="N306" s="139">
        <v>1.0000000000000001E-5</v>
      </c>
      <c r="O306" s="140">
        <v>3.5000000000000002E-8</v>
      </c>
    </row>
    <row r="307" spans="1:15" s="59" customFormat="1" ht="25" customHeight="1" x14ac:dyDescent="0.2">
      <c r="A307" s="175"/>
      <c r="B307" s="185"/>
      <c r="C307" s="257" t="s">
        <v>746</v>
      </c>
      <c r="D307" s="258"/>
      <c r="E307" s="259" t="s">
        <v>746</v>
      </c>
      <c r="F307" s="260"/>
      <c r="G307" s="261"/>
      <c r="H307" s="253" t="s">
        <v>162</v>
      </c>
      <c r="I307" s="254"/>
      <c r="J307" s="254"/>
      <c r="K307" s="255"/>
      <c r="L307" s="92" t="s">
        <v>746</v>
      </c>
      <c r="M307" s="92" t="s">
        <v>1142</v>
      </c>
      <c r="N307" s="139">
        <v>1.0000000000000001E-5</v>
      </c>
      <c r="O307" s="140">
        <v>2.4E-9</v>
      </c>
    </row>
    <row r="308" spans="1:15" s="59" customFormat="1" ht="25" customHeight="1" x14ac:dyDescent="0.2">
      <c r="A308" s="175"/>
      <c r="B308" s="185"/>
      <c r="C308" s="257" t="s">
        <v>747</v>
      </c>
      <c r="D308" s="258"/>
      <c r="E308" s="259" t="s">
        <v>748</v>
      </c>
      <c r="F308" s="260"/>
      <c r="G308" s="261"/>
      <c r="H308" s="253" t="s">
        <v>162</v>
      </c>
      <c r="I308" s="254"/>
      <c r="J308" s="254"/>
      <c r="K308" s="255"/>
      <c r="L308" s="92" t="s">
        <v>747</v>
      </c>
      <c r="M308" s="92" t="s">
        <v>1142</v>
      </c>
      <c r="N308" s="139">
        <v>1.0000000000000001E-5</v>
      </c>
      <c r="O308" s="140">
        <v>1.9000000000000001E-8</v>
      </c>
    </row>
    <row r="309" spans="1:15" s="59" customFormat="1" ht="25" customHeight="1" x14ac:dyDescent="0.2">
      <c r="A309" s="175"/>
      <c r="B309" s="185"/>
      <c r="C309" s="257" t="s">
        <v>749</v>
      </c>
      <c r="D309" s="258"/>
      <c r="E309" s="259" t="s">
        <v>750</v>
      </c>
      <c r="F309" s="260"/>
      <c r="G309" s="261"/>
      <c r="H309" s="253" t="s">
        <v>162</v>
      </c>
      <c r="I309" s="254"/>
      <c r="J309" s="254"/>
      <c r="K309" s="255"/>
      <c r="L309" s="92" t="s">
        <v>749</v>
      </c>
      <c r="M309" s="92" t="s">
        <v>1142</v>
      </c>
      <c r="N309" s="139">
        <v>1.0000000000000001E-5</v>
      </c>
      <c r="O309" s="140">
        <v>1.0666666666666667E-7</v>
      </c>
    </row>
    <row r="310" spans="1:15" s="59" customFormat="1" ht="25" customHeight="1" x14ac:dyDescent="0.2">
      <c r="A310" s="175"/>
      <c r="B310" s="185"/>
      <c r="C310" s="257" t="s">
        <v>751</v>
      </c>
      <c r="D310" s="258"/>
      <c r="E310" s="259" t="s">
        <v>752</v>
      </c>
      <c r="F310" s="260"/>
      <c r="G310" s="261"/>
      <c r="H310" s="253" t="s">
        <v>162</v>
      </c>
      <c r="I310" s="254"/>
      <c r="J310" s="254"/>
      <c r="K310" s="255"/>
      <c r="L310" s="92" t="s">
        <v>751</v>
      </c>
      <c r="M310" s="92" t="s">
        <v>1142</v>
      </c>
      <c r="N310" s="139">
        <v>1.0000000000000001E-5</v>
      </c>
      <c r="O310" s="140">
        <v>9.499999999999999E-8</v>
      </c>
    </row>
    <row r="311" spans="1:15" s="59" customFormat="1" ht="25" customHeight="1" x14ac:dyDescent="0.2">
      <c r="A311" s="175"/>
      <c r="B311" s="185"/>
      <c r="C311" s="257" t="s">
        <v>753</v>
      </c>
      <c r="D311" s="258"/>
      <c r="E311" s="259" t="s">
        <v>754</v>
      </c>
      <c r="F311" s="260"/>
      <c r="G311" s="261"/>
      <c r="H311" s="253" t="s">
        <v>162</v>
      </c>
      <c r="I311" s="254"/>
      <c r="J311" s="254"/>
      <c r="K311" s="255"/>
      <c r="L311" s="92" t="s">
        <v>753</v>
      </c>
      <c r="M311" s="92" t="s">
        <v>1142</v>
      </c>
      <c r="N311" s="139">
        <v>1.0000000000000001E-5</v>
      </c>
      <c r="O311" s="140">
        <v>6.8999999999999996E-8</v>
      </c>
    </row>
    <row r="312" spans="1:15" s="59" customFormat="1" ht="25" customHeight="1" x14ac:dyDescent="0.2">
      <c r="A312" s="175"/>
      <c r="B312" s="185"/>
      <c r="C312" s="257" t="s">
        <v>755</v>
      </c>
      <c r="D312" s="258"/>
      <c r="E312" s="259" t="s">
        <v>756</v>
      </c>
      <c r="F312" s="260"/>
      <c r="G312" s="261"/>
      <c r="H312" s="253" t="s">
        <v>162</v>
      </c>
      <c r="I312" s="254"/>
      <c r="J312" s="254"/>
      <c r="K312" s="255"/>
      <c r="L312" s="92" t="s">
        <v>755</v>
      </c>
      <c r="M312" s="92" t="s">
        <v>1142</v>
      </c>
      <c r="N312" s="139">
        <v>1.0000000000000001E-5</v>
      </c>
      <c r="O312" s="140">
        <v>4.3000000000000001E-8</v>
      </c>
    </row>
    <row r="313" spans="1:15" s="59" customFormat="1" ht="25" customHeight="1" x14ac:dyDescent="0.2">
      <c r="A313" s="175"/>
      <c r="B313" s="185"/>
      <c r="C313" s="257" t="s">
        <v>757</v>
      </c>
      <c r="D313" s="258"/>
      <c r="E313" s="259" t="s">
        <v>758</v>
      </c>
      <c r="F313" s="260"/>
      <c r="G313" s="261"/>
      <c r="H313" s="253" t="s">
        <v>162</v>
      </c>
      <c r="I313" s="254"/>
      <c r="J313" s="254"/>
      <c r="K313" s="255"/>
      <c r="L313" s="92" t="s">
        <v>757</v>
      </c>
      <c r="M313" s="92" t="s">
        <v>1142</v>
      </c>
      <c r="N313" s="139">
        <v>1E-4</v>
      </c>
      <c r="O313" s="140">
        <v>4.7E-7</v>
      </c>
    </row>
    <row r="314" spans="1:15" s="59" customFormat="1" ht="25" customHeight="1" x14ac:dyDescent="0.2">
      <c r="A314" s="175"/>
      <c r="B314" s="185"/>
      <c r="C314" s="257" t="s">
        <v>759</v>
      </c>
      <c r="D314" s="258"/>
      <c r="E314" s="259" t="s">
        <v>760</v>
      </c>
      <c r="F314" s="260"/>
      <c r="G314" s="261"/>
      <c r="H314" s="253" t="s">
        <v>162</v>
      </c>
      <c r="I314" s="254"/>
      <c r="J314" s="254"/>
      <c r="K314" s="255"/>
      <c r="L314" s="92" t="s">
        <v>759</v>
      </c>
      <c r="M314" s="92" t="s">
        <v>1142</v>
      </c>
      <c r="N314" s="139">
        <v>1E-4</v>
      </c>
      <c r="O314" s="140">
        <v>6.0000000000000002E-6</v>
      </c>
    </row>
    <row r="315" spans="1:15" s="59" customFormat="1" ht="25" customHeight="1" x14ac:dyDescent="0.2">
      <c r="A315" s="175"/>
      <c r="B315" s="185"/>
      <c r="C315" s="257" t="s">
        <v>761</v>
      </c>
      <c r="D315" s="258"/>
      <c r="E315" s="259" t="s">
        <v>762</v>
      </c>
      <c r="F315" s="260"/>
      <c r="G315" s="261"/>
      <c r="H315" s="253" t="s">
        <v>162</v>
      </c>
      <c r="I315" s="254"/>
      <c r="J315" s="254"/>
      <c r="K315" s="255"/>
      <c r="L315" s="92" t="s">
        <v>761</v>
      </c>
      <c r="M315" s="92" t="s">
        <v>1142</v>
      </c>
      <c r="N315" s="139">
        <v>1E-4</v>
      </c>
      <c r="O315" s="140">
        <v>5.5000000000000007E-6</v>
      </c>
    </row>
    <row r="316" spans="1:15" s="59" customFormat="1" ht="25" customHeight="1" x14ac:dyDescent="0.2">
      <c r="A316" s="175"/>
      <c r="B316" s="185"/>
      <c r="C316" s="257" t="s">
        <v>763</v>
      </c>
      <c r="D316" s="258"/>
      <c r="E316" s="259" t="s">
        <v>764</v>
      </c>
      <c r="F316" s="260"/>
      <c r="G316" s="261"/>
      <c r="H316" s="253" t="s">
        <v>162</v>
      </c>
      <c r="I316" s="254"/>
      <c r="J316" s="254"/>
      <c r="K316" s="255"/>
      <c r="L316" s="92" t="s">
        <v>763</v>
      </c>
      <c r="M316" s="92" t="s">
        <v>1150</v>
      </c>
      <c r="N316" s="139">
        <v>1E-4</v>
      </c>
      <c r="O316" s="140">
        <v>1.063E-6</v>
      </c>
    </row>
    <row r="317" spans="1:15" s="59" customFormat="1" ht="25" customHeight="1" x14ac:dyDescent="0.2">
      <c r="A317" s="175"/>
      <c r="B317" s="185"/>
      <c r="C317" s="257" t="s">
        <v>765</v>
      </c>
      <c r="D317" s="258"/>
      <c r="E317" s="259" t="s">
        <v>766</v>
      </c>
      <c r="F317" s="260"/>
      <c r="G317" s="261"/>
      <c r="H317" s="253" t="s">
        <v>162</v>
      </c>
      <c r="I317" s="254"/>
      <c r="J317" s="254"/>
      <c r="K317" s="255"/>
      <c r="L317" s="92" t="s">
        <v>765</v>
      </c>
      <c r="M317" s="92" t="s">
        <v>1142</v>
      </c>
      <c r="N317" s="139">
        <v>1E-4</v>
      </c>
      <c r="O317" s="140">
        <v>1.0633333333333332E-6</v>
      </c>
    </row>
    <row r="318" spans="1:15" s="59" customFormat="1" ht="25" customHeight="1" x14ac:dyDescent="0.2">
      <c r="A318" s="175"/>
      <c r="B318" s="185"/>
      <c r="C318" s="257" t="s">
        <v>767</v>
      </c>
      <c r="D318" s="258"/>
      <c r="E318" s="259" t="s">
        <v>768</v>
      </c>
      <c r="F318" s="260"/>
      <c r="G318" s="261"/>
      <c r="H318" s="253" t="s">
        <v>162</v>
      </c>
      <c r="I318" s="254"/>
      <c r="J318" s="254"/>
      <c r="K318" s="255"/>
      <c r="L318" s="92" t="s">
        <v>767</v>
      </c>
      <c r="M318" s="92" t="s">
        <v>1142</v>
      </c>
      <c r="N318" s="139">
        <v>1E-4</v>
      </c>
      <c r="O318" s="140">
        <v>4.3333333333333327E-5</v>
      </c>
    </row>
    <row r="319" spans="1:15" s="59" customFormat="1" ht="25" customHeight="1" x14ac:dyDescent="0.2">
      <c r="A319" s="175"/>
      <c r="B319" s="185"/>
      <c r="C319" s="257" t="s">
        <v>769</v>
      </c>
      <c r="D319" s="258"/>
      <c r="E319" s="259" t="s">
        <v>769</v>
      </c>
      <c r="F319" s="260"/>
      <c r="G319" s="261"/>
      <c r="H319" s="253" t="s">
        <v>162</v>
      </c>
      <c r="I319" s="254"/>
      <c r="J319" s="254"/>
      <c r="K319" s="255"/>
      <c r="L319" s="92" t="s">
        <v>769</v>
      </c>
      <c r="M319" s="92" t="s">
        <v>1142</v>
      </c>
      <c r="N319" s="139">
        <v>1E-4</v>
      </c>
      <c r="O319" s="140">
        <v>9.6000000000000002E-5</v>
      </c>
    </row>
    <row r="320" spans="1:15" s="59" customFormat="1" ht="25" customHeight="1" x14ac:dyDescent="0.2">
      <c r="A320" s="175"/>
      <c r="B320" s="185"/>
      <c r="C320" s="158" t="s">
        <v>1192</v>
      </c>
      <c r="D320" s="159"/>
      <c r="E320" s="160" t="s">
        <v>1193</v>
      </c>
      <c r="F320" s="161"/>
      <c r="G320" s="162"/>
      <c r="H320" s="253" t="s">
        <v>162</v>
      </c>
      <c r="I320" s="254"/>
      <c r="J320" s="254"/>
      <c r="K320" s="255"/>
      <c r="L320" s="92" t="s">
        <v>1192</v>
      </c>
      <c r="M320" s="92" t="s">
        <v>1142</v>
      </c>
      <c r="N320" s="139">
        <v>1.0000000000000001E-5</v>
      </c>
      <c r="O320" s="140">
        <v>1.48E-8</v>
      </c>
    </row>
    <row r="321" spans="1:15" s="59" customFormat="1" ht="25" customHeight="1" x14ac:dyDescent="0.2">
      <c r="A321" s="175"/>
      <c r="B321" s="185"/>
      <c r="C321" s="257" t="s">
        <v>770</v>
      </c>
      <c r="D321" s="258"/>
      <c r="E321" s="259" t="s">
        <v>771</v>
      </c>
      <c r="F321" s="260"/>
      <c r="G321" s="261"/>
      <c r="H321" s="253" t="s">
        <v>162</v>
      </c>
      <c r="I321" s="254"/>
      <c r="J321" s="254"/>
      <c r="K321" s="255"/>
      <c r="L321" s="92" t="s">
        <v>770</v>
      </c>
      <c r="M321" s="92" t="s">
        <v>1142</v>
      </c>
      <c r="N321" s="139">
        <v>1E-4</v>
      </c>
      <c r="O321" s="140">
        <v>9.666666666666668E-7</v>
      </c>
    </row>
    <row r="322" spans="1:15" s="59" customFormat="1" ht="25" customHeight="1" x14ac:dyDescent="0.2">
      <c r="A322" s="175"/>
      <c r="B322" s="185"/>
      <c r="C322" s="257" t="s">
        <v>772</v>
      </c>
      <c r="D322" s="258"/>
      <c r="E322" s="259" t="s">
        <v>773</v>
      </c>
      <c r="F322" s="260"/>
      <c r="G322" s="261"/>
      <c r="H322" s="253" t="s">
        <v>162</v>
      </c>
      <c r="I322" s="254"/>
      <c r="J322" s="254"/>
      <c r="K322" s="255"/>
      <c r="L322" s="92" t="s">
        <v>772</v>
      </c>
      <c r="M322" s="92" t="s">
        <v>1142</v>
      </c>
      <c r="N322" s="139">
        <v>1E-4</v>
      </c>
      <c r="O322" s="140">
        <v>2.433333333333333E-6</v>
      </c>
    </row>
    <row r="323" spans="1:15" s="59" customFormat="1" ht="25" customHeight="1" x14ac:dyDescent="0.2">
      <c r="A323" s="175"/>
      <c r="B323" s="185"/>
      <c r="C323" s="257" t="s">
        <v>774</v>
      </c>
      <c r="D323" s="258"/>
      <c r="E323" s="259" t="s">
        <v>774</v>
      </c>
      <c r="F323" s="260"/>
      <c r="G323" s="261"/>
      <c r="H323" s="253" t="s">
        <v>162</v>
      </c>
      <c r="I323" s="254"/>
      <c r="J323" s="254"/>
      <c r="K323" s="255"/>
      <c r="L323" s="92" t="s">
        <v>774</v>
      </c>
      <c r="M323" s="92" t="s">
        <v>1142</v>
      </c>
      <c r="N323" s="139">
        <v>1.0000000000000001E-5</v>
      </c>
      <c r="O323" s="140">
        <v>1.4000000000000001E-7</v>
      </c>
    </row>
    <row r="324" spans="1:15" s="59" customFormat="1" ht="25" customHeight="1" x14ac:dyDescent="0.2">
      <c r="A324" s="175"/>
      <c r="B324" s="185"/>
      <c r="C324" s="257" t="s">
        <v>775</v>
      </c>
      <c r="D324" s="258"/>
      <c r="E324" s="259" t="s">
        <v>776</v>
      </c>
      <c r="F324" s="260"/>
      <c r="G324" s="261"/>
      <c r="H324" s="253" t="s">
        <v>163</v>
      </c>
      <c r="I324" s="254"/>
      <c r="J324" s="254"/>
      <c r="K324" s="255"/>
      <c r="L324" s="92" t="s">
        <v>775</v>
      </c>
      <c r="M324" s="92" t="s">
        <v>1142</v>
      </c>
      <c r="N324" s="139">
        <v>1.0000000000000001E-5</v>
      </c>
      <c r="O324" s="140">
        <v>5.5999999999999999E-8</v>
      </c>
    </row>
    <row r="325" spans="1:15" s="59" customFormat="1" ht="25" customHeight="1" x14ac:dyDescent="0.2">
      <c r="A325" s="175"/>
      <c r="B325" s="185"/>
      <c r="C325" s="257" t="s">
        <v>777</v>
      </c>
      <c r="D325" s="258"/>
      <c r="E325" s="259" t="s">
        <v>776</v>
      </c>
      <c r="F325" s="260"/>
      <c r="G325" s="261"/>
      <c r="H325" s="253" t="s">
        <v>163</v>
      </c>
      <c r="I325" s="254"/>
      <c r="J325" s="254"/>
      <c r="K325" s="255"/>
      <c r="L325" s="92" t="s">
        <v>777</v>
      </c>
      <c r="M325" s="92" t="s">
        <v>1142</v>
      </c>
      <c r="N325" s="139">
        <v>1.0000000000000001E-5</v>
      </c>
      <c r="O325" s="140">
        <v>5.8999999999999999E-8</v>
      </c>
    </row>
    <row r="326" spans="1:15" s="59" customFormat="1" ht="25" customHeight="1" x14ac:dyDescent="0.2">
      <c r="A326" s="175"/>
      <c r="B326" s="185"/>
      <c r="C326" s="257" t="s">
        <v>778</v>
      </c>
      <c r="D326" s="258"/>
      <c r="E326" s="259" t="s">
        <v>779</v>
      </c>
      <c r="F326" s="260"/>
      <c r="G326" s="261"/>
      <c r="H326" s="253" t="s">
        <v>162</v>
      </c>
      <c r="I326" s="254"/>
      <c r="J326" s="254"/>
      <c r="K326" s="255"/>
      <c r="L326" s="92" t="s">
        <v>778</v>
      </c>
      <c r="M326" s="92" t="s">
        <v>1143</v>
      </c>
      <c r="N326" s="139">
        <v>1E-4</v>
      </c>
      <c r="O326" s="140">
        <v>5.4000000000000002E-7</v>
      </c>
    </row>
    <row r="327" spans="1:15" s="59" customFormat="1" ht="25" customHeight="1" x14ac:dyDescent="0.2">
      <c r="A327" s="175"/>
      <c r="B327" s="185"/>
      <c r="C327" s="257" t="s">
        <v>780</v>
      </c>
      <c r="D327" s="258"/>
      <c r="E327" s="259" t="s">
        <v>781</v>
      </c>
      <c r="F327" s="260"/>
      <c r="G327" s="261"/>
      <c r="H327" s="253" t="s">
        <v>162</v>
      </c>
      <c r="I327" s="254"/>
      <c r="J327" s="254"/>
      <c r="K327" s="255"/>
      <c r="L327" s="92" t="s">
        <v>780</v>
      </c>
      <c r="M327" s="92" t="s">
        <v>1143</v>
      </c>
      <c r="N327" s="139">
        <v>1E-4</v>
      </c>
      <c r="O327" s="140">
        <v>4.0999999999999999E-7</v>
      </c>
    </row>
    <row r="328" spans="1:15" s="59" customFormat="1" ht="25" customHeight="1" x14ac:dyDescent="0.2">
      <c r="A328" s="175"/>
      <c r="B328" s="185"/>
      <c r="C328" s="257" t="s">
        <v>782</v>
      </c>
      <c r="D328" s="258"/>
      <c r="E328" s="259" t="s">
        <v>783</v>
      </c>
      <c r="F328" s="260"/>
      <c r="G328" s="261"/>
      <c r="H328" s="253" t="s">
        <v>162</v>
      </c>
      <c r="I328" s="254"/>
      <c r="J328" s="254"/>
      <c r="K328" s="255"/>
      <c r="L328" s="92" t="s">
        <v>782</v>
      </c>
      <c r="M328" s="92" t="s">
        <v>1142</v>
      </c>
      <c r="N328" s="139">
        <v>1E-4</v>
      </c>
      <c r="O328" s="140">
        <v>3.0000000000000001E-6</v>
      </c>
    </row>
    <row r="329" spans="1:15" s="59" customFormat="1" ht="38.5" customHeight="1" x14ac:dyDescent="0.2">
      <c r="A329" s="175"/>
      <c r="B329" s="185"/>
      <c r="C329" s="257" t="s">
        <v>784</v>
      </c>
      <c r="D329" s="258"/>
      <c r="E329" s="259" t="s">
        <v>785</v>
      </c>
      <c r="F329" s="260"/>
      <c r="G329" s="261"/>
      <c r="H329" s="253" t="s">
        <v>162</v>
      </c>
      <c r="I329" s="254"/>
      <c r="J329" s="254"/>
      <c r="K329" s="255"/>
      <c r="L329" s="92" t="s">
        <v>784</v>
      </c>
      <c r="M329" s="92" t="s">
        <v>1142</v>
      </c>
      <c r="N329" s="139">
        <v>1.0000000000000001E-5</v>
      </c>
      <c r="O329" s="140">
        <v>1.8E-7</v>
      </c>
    </row>
    <row r="330" spans="1:15" s="59" customFormat="1" ht="25" customHeight="1" x14ac:dyDescent="0.2">
      <c r="A330" s="175"/>
      <c r="B330" s="185"/>
      <c r="C330" s="257" t="s">
        <v>786</v>
      </c>
      <c r="D330" s="258"/>
      <c r="E330" s="259" t="s">
        <v>787</v>
      </c>
      <c r="F330" s="260"/>
      <c r="G330" s="261"/>
      <c r="H330" s="253" t="s">
        <v>162</v>
      </c>
      <c r="I330" s="254"/>
      <c r="J330" s="254"/>
      <c r="K330" s="255"/>
      <c r="L330" s="92" t="s">
        <v>786</v>
      </c>
      <c r="M330" s="92" t="s">
        <v>1142</v>
      </c>
      <c r="N330" s="139">
        <v>1.0000000000000001E-5</v>
      </c>
      <c r="O330" s="140">
        <v>6.2333333333333336E-8</v>
      </c>
    </row>
    <row r="331" spans="1:15" s="59" customFormat="1" ht="25" customHeight="1" x14ac:dyDescent="0.2">
      <c r="A331" s="175"/>
      <c r="B331" s="185"/>
      <c r="C331" s="257" t="s">
        <v>788</v>
      </c>
      <c r="D331" s="258"/>
      <c r="E331" s="259" t="s">
        <v>789</v>
      </c>
      <c r="F331" s="260"/>
      <c r="G331" s="261"/>
      <c r="H331" s="253" t="s">
        <v>162</v>
      </c>
      <c r="I331" s="254"/>
      <c r="J331" s="254"/>
      <c r="K331" s="255"/>
      <c r="L331" s="92" t="s">
        <v>788</v>
      </c>
      <c r="M331" s="92" t="s">
        <v>1142</v>
      </c>
      <c r="N331" s="139">
        <v>1.0000000000000001E-5</v>
      </c>
      <c r="O331" s="140">
        <v>3.5999999999999998E-8</v>
      </c>
    </row>
    <row r="332" spans="1:15" s="59" customFormat="1" ht="25" customHeight="1" x14ac:dyDescent="0.2">
      <c r="A332" s="175"/>
      <c r="B332" s="185"/>
      <c r="C332" s="257" t="s">
        <v>790</v>
      </c>
      <c r="D332" s="258"/>
      <c r="E332" s="259" t="s">
        <v>791</v>
      </c>
      <c r="F332" s="260"/>
      <c r="G332" s="261"/>
      <c r="H332" s="253" t="s">
        <v>162</v>
      </c>
      <c r="I332" s="254"/>
      <c r="J332" s="254"/>
      <c r="K332" s="255"/>
      <c r="L332" s="92" t="s">
        <v>790</v>
      </c>
      <c r="M332" s="92" t="s">
        <v>1142</v>
      </c>
      <c r="N332" s="139">
        <v>1.0000000000000001E-5</v>
      </c>
      <c r="O332" s="140">
        <v>3.0249999999999996E-8</v>
      </c>
    </row>
    <row r="333" spans="1:15" s="59" customFormat="1" ht="25" customHeight="1" x14ac:dyDescent="0.2">
      <c r="A333" s="175"/>
      <c r="B333" s="185"/>
      <c r="C333" s="257" t="s">
        <v>792</v>
      </c>
      <c r="D333" s="258"/>
      <c r="E333" s="259" t="s">
        <v>792</v>
      </c>
      <c r="F333" s="260"/>
      <c r="G333" s="261"/>
      <c r="H333" s="253" t="s">
        <v>162</v>
      </c>
      <c r="I333" s="254"/>
      <c r="J333" s="254"/>
      <c r="K333" s="255"/>
      <c r="L333" s="92" t="s">
        <v>792</v>
      </c>
      <c r="M333" s="92" t="s">
        <v>1142</v>
      </c>
      <c r="N333" s="139">
        <v>1.0000000000000001E-5</v>
      </c>
      <c r="O333" s="140">
        <v>2.9999999999999997E-8</v>
      </c>
    </row>
    <row r="334" spans="1:15" s="59" customFormat="1" ht="25" customHeight="1" x14ac:dyDescent="0.2">
      <c r="A334" s="175"/>
      <c r="B334" s="185"/>
      <c r="C334" s="257" t="s">
        <v>793</v>
      </c>
      <c r="D334" s="258"/>
      <c r="E334" s="259" t="s">
        <v>794</v>
      </c>
      <c r="F334" s="260"/>
      <c r="G334" s="261"/>
      <c r="H334" s="253" t="s">
        <v>162</v>
      </c>
      <c r="I334" s="254"/>
      <c r="J334" s="254"/>
      <c r="K334" s="255"/>
      <c r="L334" s="92" t="s">
        <v>793</v>
      </c>
      <c r="M334" s="92" t="s">
        <v>1142</v>
      </c>
      <c r="N334" s="139">
        <v>1.0000000000000001E-5</v>
      </c>
      <c r="O334" s="140">
        <v>1.0533333333333335E-8</v>
      </c>
    </row>
    <row r="335" spans="1:15" s="59" customFormat="1" ht="25" customHeight="1" x14ac:dyDescent="0.2">
      <c r="A335" s="175"/>
      <c r="B335" s="185"/>
      <c r="C335" s="257" t="s">
        <v>795</v>
      </c>
      <c r="D335" s="258"/>
      <c r="E335" s="259" t="s">
        <v>796</v>
      </c>
      <c r="F335" s="260"/>
      <c r="G335" s="261"/>
      <c r="H335" s="253" t="s">
        <v>162</v>
      </c>
      <c r="I335" s="254"/>
      <c r="J335" s="254"/>
      <c r="K335" s="255"/>
      <c r="L335" s="92" t="s">
        <v>795</v>
      </c>
      <c r="M335" s="92" t="s">
        <v>1142</v>
      </c>
      <c r="N335" s="139">
        <v>1.0000000000000001E-5</v>
      </c>
      <c r="O335" s="140">
        <v>1.1199999999999999E-8</v>
      </c>
    </row>
    <row r="336" spans="1:15" s="59" customFormat="1" ht="25" customHeight="1" x14ac:dyDescent="0.2">
      <c r="A336" s="175"/>
      <c r="B336" s="185"/>
      <c r="C336" s="257" t="s">
        <v>797</v>
      </c>
      <c r="D336" s="258"/>
      <c r="E336" s="259" t="s">
        <v>798</v>
      </c>
      <c r="F336" s="260"/>
      <c r="G336" s="261"/>
      <c r="H336" s="253" t="s">
        <v>162</v>
      </c>
      <c r="I336" s="254"/>
      <c r="J336" s="254"/>
      <c r="K336" s="255"/>
      <c r="L336" s="92" t="s">
        <v>797</v>
      </c>
      <c r="M336" s="92" t="s">
        <v>1142</v>
      </c>
      <c r="N336" s="139">
        <v>1.0000000000000001E-5</v>
      </c>
      <c r="O336" s="140">
        <v>5.6333333333333328E-8</v>
      </c>
    </row>
    <row r="337" spans="1:15" s="59" customFormat="1" ht="25" customHeight="1" x14ac:dyDescent="0.2">
      <c r="A337" s="175"/>
      <c r="B337" s="185"/>
      <c r="C337" s="257" t="s">
        <v>799</v>
      </c>
      <c r="D337" s="258"/>
      <c r="E337" s="259" t="s">
        <v>800</v>
      </c>
      <c r="F337" s="260"/>
      <c r="G337" s="261"/>
      <c r="H337" s="253" t="s">
        <v>162</v>
      </c>
      <c r="I337" s="254"/>
      <c r="J337" s="254"/>
      <c r="K337" s="255"/>
      <c r="L337" s="92" t="s">
        <v>799</v>
      </c>
      <c r="M337" s="92" t="s">
        <v>1142</v>
      </c>
      <c r="N337" s="139">
        <v>1E-4</v>
      </c>
      <c r="O337" s="140">
        <v>4.8333333333333334E-6</v>
      </c>
    </row>
    <row r="338" spans="1:15" s="59" customFormat="1" ht="25" customHeight="1" x14ac:dyDescent="0.2">
      <c r="A338" s="175"/>
      <c r="B338" s="185"/>
      <c r="C338" s="257" t="s">
        <v>801</v>
      </c>
      <c r="D338" s="258"/>
      <c r="E338" s="259" t="s">
        <v>802</v>
      </c>
      <c r="F338" s="260"/>
      <c r="G338" s="261"/>
      <c r="H338" s="253" t="s">
        <v>162</v>
      </c>
      <c r="I338" s="254"/>
      <c r="J338" s="254"/>
      <c r="K338" s="255"/>
      <c r="L338" s="92" t="s">
        <v>801</v>
      </c>
      <c r="M338" s="92" t="s">
        <v>1142</v>
      </c>
      <c r="N338" s="139">
        <v>1.0000000000000001E-5</v>
      </c>
      <c r="O338" s="140">
        <v>2E-8</v>
      </c>
    </row>
    <row r="339" spans="1:15" s="59" customFormat="1" ht="25" customHeight="1" x14ac:dyDescent="0.2">
      <c r="A339" s="175"/>
      <c r="B339" s="185"/>
      <c r="C339" s="257" t="s">
        <v>803</v>
      </c>
      <c r="D339" s="258"/>
      <c r="E339" s="259" t="s">
        <v>804</v>
      </c>
      <c r="F339" s="260"/>
      <c r="G339" s="261"/>
      <c r="H339" s="253" t="s">
        <v>163</v>
      </c>
      <c r="I339" s="254"/>
      <c r="J339" s="254"/>
      <c r="K339" s="255"/>
      <c r="L339" s="92" t="s">
        <v>803</v>
      </c>
      <c r="M339" s="92" t="s">
        <v>1142</v>
      </c>
      <c r="N339" s="139">
        <v>1.0000000000000001E-5</v>
      </c>
      <c r="O339" s="140">
        <v>8.9000000000000003E-9</v>
      </c>
    </row>
    <row r="340" spans="1:15" s="59" customFormat="1" ht="25" customHeight="1" x14ac:dyDescent="0.2">
      <c r="A340" s="175"/>
      <c r="B340" s="185"/>
      <c r="C340" s="257" t="s">
        <v>805</v>
      </c>
      <c r="D340" s="258"/>
      <c r="E340" s="259" t="s">
        <v>806</v>
      </c>
      <c r="F340" s="260"/>
      <c r="G340" s="261"/>
      <c r="H340" s="253" t="s">
        <v>163</v>
      </c>
      <c r="I340" s="254"/>
      <c r="J340" s="254"/>
      <c r="K340" s="255"/>
      <c r="L340" s="92" t="s">
        <v>805</v>
      </c>
      <c r="M340" s="92" t="s">
        <v>1142</v>
      </c>
      <c r="N340" s="139">
        <v>1.0000000000000001E-5</v>
      </c>
      <c r="O340" s="140">
        <v>2.6499999999999999E-8</v>
      </c>
    </row>
    <row r="341" spans="1:15" s="59" customFormat="1" ht="25" customHeight="1" x14ac:dyDescent="0.2">
      <c r="A341" s="175"/>
      <c r="B341" s="185"/>
      <c r="C341" s="257" t="s">
        <v>807</v>
      </c>
      <c r="D341" s="258"/>
      <c r="E341" s="259" t="s">
        <v>808</v>
      </c>
      <c r="F341" s="260"/>
      <c r="G341" s="261"/>
      <c r="H341" s="253" t="s">
        <v>163</v>
      </c>
      <c r="I341" s="254"/>
      <c r="J341" s="254"/>
      <c r="K341" s="255"/>
      <c r="L341" s="92" t="s">
        <v>807</v>
      </c>
      <c r="M341" s="92" t="s">
        <v>1142</v>
      </c>
      <c r="N341" s="139">
        <v>1.0000000000000001E-5</v>
      </c>
      <c r="O341" s="140">
        <v>9.9999999999999995E-8</v>
      </c>
    </row>
    <row r="342" spans="1:15" s="59" customFormat="1" ht="38.5" customHeight="1" x14ac:dyDescent="0.2">
      <c r="A342" s="175"/>
      <c r="B342" s="185"/>
      <c r="C342" s="257" t="s">
        <v>809</v>
      </c>
      <c r="D342" s="258"/>
      <c r="E342" s="259" t="s">
        <v>810</v>
      </c>
      <c r="F342" s="260"/>
      <c r="G342" s="261"/>
      <c r="H342" s="253" t="s">
        <v>162</v>
      </c>
      <c r="I342" s="254"/>
      <c r="J342" s="254"/>
      <c r="K342" s="255"/>
      <c r="L342" s="92" t="s">
        <v>809</v>
      </c>
      <c r="M342" s="92" t="s">
        <v>1142</v>
      </c>
      <c r="N342" s="139">
        <v>1.0000000000000001E-5</v>
      </c>
      <c r="O342" s="140">
        <v>6.0499999999999998E-10</v>
      </c>
    </row>
    <row r="343" spans="1:15" s="59" customFormat="1" ht="25" customHeight="1" x14ac:dyDescent="0.2">
      <c r="A343" s="175"/>
      <c r="B343" s="185"/>
      <c r="C343" s="257" t="s">
        <v>811</v>
      </c>
      <c r="D343" s="258"/>
      <c r="E343" s="259" t="s">
        <v>812</v>
      </c>
      <c r="F343" s="260"/>
      <c r="G343" s="261"/>
      <c r="H343" s="253" t="s">
        <v>162</v>
      </c>
      <c r="I343" s="254"/>
      <c r="J343" s="254"/>
      <c r="K343" s="255"/>
      <c r="L343" s="92" t="s">
        <v>811</v>
      </c>
      <c r="M343" s="92" t="s">
        <v>1142</v>
      </c>
      <c r="N343" s="139">
        <v>1.0000000000000001E-5</v>
      </c>
      <c r="O343" s="140">
        <v>1.1375000000000001E-8</v>
      </c>
    </row>
    <row r="344" spans="1:15" s="59" customFormat="1" ht="25" customHeight="1" x14ac:dyDescent="0.2">
      <c r="A344" s="175"/>
      <c r="B344" s="185"/>
      <c r="C344" s="257" t="s">
        <v>813</v>
      </c>
      <c r="D344" s="258"/>
      <c r="E344" s="259" t="s">
        <v>814</v>
      </c>
      <c r="F344" s="260"/>
      <c r="G344" s="261"/>
      <c r="H344" s="253" t="s">
        <v>162</v>
      </c>
      <c r="I344" s="254"/>
      <c r="J344" s="254"/>
      <c r="K344" s="255"/>
      <c r="L344" s="92" t="s">
        <v>813</v>
      </c>
      <c r="M344" s="92" t="s">
        <v>1142</v>
      </c>
      <c r="N344" s="139">
        <v>1.0000000000000001E-5</v>
      </c>
      <c r="O344" s="140">
        <v>3.0999999999999996E-9</v>
      </c>
    </row>
    <row r="345" spans="1:15" s="59" customFormat="1" ht="25" customHeight="1" x14ac:dyDescent="0.2">
      <c r="A345" s="175"/>
      <c r="B345" s="185"/>
      <c r="C345" s="257" t="s">
        <v>815</v>
      </c>
      <c r="D345" s="258"/>
      <c r="E345" s="259" t="s">
        <v>816</v>
      </c>
      <c r="F345" s="260"/>
      <c r="G345" s="261"/>
      <c r="H345" s="253" t="s">
        <v>162</v>
      </c>
      <c r="I345" s="254"/>
      <c r="J345" s="254"/>
      <c r="K345" s="255"/>
      <c r="L345" s="92" t="s">
        <v>815</v>
      </c>
      <c r="M345" s="92" t="s">
        <v>1142</v>
      </c>
      <c r="N345" s="139">
        <v>1.0000000000000001E-5</v>
      </c>
      <c r="O345" s="140">
        <v>2.0333333333333333E-9</v>
      </c>
    </row>
    <row r="346" spans="1:15" s="59" customFormat="1" ht="25" customHeight="1" x14ac:dyDescent="0.2">
      <c r="A346" s="175"/>
      <c r="B346" s="185"/>
      <c r="C346" s="257" t="s">
        <v>817</v>
      </c>
      <c r="D346" s="258"/>
      <c r="E346" s="259" t="s">
        <v>818</v>
      </c>
      <c r="F346" s="260"/>
      <c r="G346" s="261"/>
      <c r="H346" s="253" t="s">
        <v>162</v>
      </c>
      <c r="I346" s="254"/>
      <c r="J346" s="254"/>
      <c r="K346" s="255"/>
      <c r="L346" s="92" t="s">
        <v>817</v>
      </c>
      <c r="M346" s="92" t="s">
        <v>1142</v>
      </c>
      <c r="N346" s="139">
        <v>1.0000000000000001E-5</v>
      </c>
      <c r="O346" s="140">
        <v>2.0666666666666666E-8</v>
      </c>
    </row>
    <row r="347" spans="1:15" s="59" customFormat="1" ht="25" customHeight="1" x14ac:dyDescent="0.2">
      <c r="A347" s="175"/>
      <c r="B347" s="185"/>
      <c r="C347" s="257" t="s">
        <v>819</v>
      </c>
      <c r="D347" s="258"/>
      <c r="E347" s="259" t="s">
        <v>819</v>
      </c>
      <c r="F347" s="260"/>
      <c r="G347" s="261"/>
      <c r="H347" s="253" t="s">
        <v>162</v>
      </c>
      <c r="I347" s="254"/>
      <c r="J347" s="254"/>
      <c r="K347" s="255"/>
      <c r="L347" s="92" t="s">
        <v>819</v>
      </c>
      <c r="M347" s="92" t="s">
        <v>1142</v>
      </c>
      <c r="N347" s="139">
        <v>1.0000000000000001E-5</v>
      </c>
      <c r="O347" s="140">
        <v>9.3333333333333322E-8</v>
      </c>
    </row>
    <row r="348" spans="1:15" s="59" customFormat="1" ht="25" customHeight="1" x14ac:dyDescent="0.2">
      <c r="A348" s="175"/>
      <c r="B348" s="185"/>
      <c r="C348" s="257" t="s">
        <v>820</v>
      </c>
      <c r="D348" s="258"/>
      <c r="E348" s="259" t="s">
        <v>820</v>
      </c>
      <c r="F348" s="260"/>
      <c r="G348" s="261"/>
      <c r="H348" s="253" t="s">
        <v>162</v>
      </c>
      <c r="I348" s="254"/>
      <c r="J348" s="254"/>
      <c r="K348" s="255"/>
      <c r="L348" s="92" t="s">
        <v>820</v>
      </c>
      <c r="M348" s="92" t="s">
        <v>1142</v>
      </c>
      <c r="N348" s="139">
        <v>1.0000000000000001E-5</v>
      </c>
      <c r="O348" s="140">
        <v>1.0000000000000001E-9</v>
      </c>
    </row>
    <row r="349" spans="1:15" s="59" customFormat="1" ht="25" customHeight="1" x14ac:dyDescent="0.2">
      <c r="A349" s="175"/>
      <c r="B349" s="185"/>
      <c r="C349" s="257" t="s">
        <v>821</v>
      </c>
      <c r="D349" s="258"/>
      <c r="E349" s="259" t="s">
        <v>822</v>
      </c>
      <c r="F349" s="260"/>
      <c r="G349" s="261"/>
      <c r="H349" s="253" t="s">
        <v>162</v>
      </c>
      <c r="I349" s="254"/>
      <c r="J349" s="254"/>
      <c r="K349" s="255"/>
      <c r="L349" s="92" t="s">
        <v>821</v>
      </c>
      <c r="M349" s="92" t="s">
        <v>1142</v>
      </c>
      <c r="N349" s="139">
        <v>1.0000000000000001E-5</v>
      </c>
      <c r="O349" s="140">
        <v>2.0499999999999998E-8</v>
      </c>
    </row>
    <row r="350" spans="1:15" s="59" customFormat="1" ht="25" customHeight="1" x14ac:dyDescent="0.2">
      <c r="A350" s="175"/>
      <c r="B350" s="185"/>
      <c r="C350" s="257" t="s">
        <v>823</v>
      </c>
      <c r="D350" s="258"/>
      <c r="E350" s="259" t="s">
        <v>824</v>
      </c>
      <c r="F350" s="260"/>
      <c r="G350" s="261"/>
      <c r="H350" s="253" t="s">
        <v>162</v>
      </c>
      <c r="I350" s="254"/>
      <c r="J350" s="254"/>
      <c r="K350" s="255"/>
      <c r="L350" s="92" t="s">
        <v>823</v>
      </c>
      <c r="M350" s="92" t="s">
        <v>1142</v>
      </c>
      <c r="N350" s="139">
        <v>1.0000000000000001E-5</v>
      </c>
      <c r="O350" s="140">
        <v>3.3500000000000002E-9</v>
      </c>
    </row>
    <row r="351" spans="1:15" s="59" customFormat="1" ht="25" customHeight="1" x14ac:dyDescent="0.2">
      <c r="A351" s="175"/>
      <c r="B351" s="185"/>
      <c r="C351" s="257" t="s">
        <v>825</v>
      </c>
      <c r="D351" s="258"/>
      <c r="E351" s="259" t="s">
        <v>826</v>
      </c>
      <c r="F351" s="260"/>
      <c r="G351" s="261"/>
      <c r="H351" s="253" t="s">
        <v>162</v>
      </c>
      <c r="I351" s="254"/>
      <c r="J351" s="254"/>
      <c r="K351" s="255"/>
      <c r="L351" s="92" t="s">
        <v>825</v>
      </c>
      <c r="M351" s="92" t="s">
        <v>1142</v>
      </c>
      <c r="N351" s="139">
        <v>1.0000000000000001E-5</v>
      </c>
      <c r="O351" s="140">
        <v>8.2499999999999994E-9</v>
      </c>
    </row>
    <row r="352" spans="1:15" s="59" customFormat="1" ht="25" customHeight="1" x14ac:dyDescent="0.2">
      <c r="A352" s="175"/>
      <c r="B352" s="185"/>
      <c r="C352" s="257" t="s">
        <v>827</v>
      </c>
      <c r="D352" s="258"/>
      <c r="E352" s="259" t="s">
        <v>828</v>
      </c>
      <c r="F352" s="260"/>
      <c r="G352" s="261"/>
      <c r="H352" s="253" t="s">
        <v>162</v>
      </c>
      <c r="I352" s="254"/>
      <c r="J352" s="254"/>
      <c r="K352" s="255"/>
      <c r="L352" s="92" t="s">
        <v>827</v>
      </c>
      <c r="M352" s="92" t="s">
        <v>1142</v>
      </c>
      <c r="N352" s="139">
        <v>1.0000000000000001E-5</v>
      </c>
      <c r="O352" s="140">
        <v>2.8333333333333335E-9</v>
      </c>
    </row>
    <row r="353" spans="1:15" s="59" customFormat="1" ht="25" customHeight="1" x14ac:dyDescent="0.2">
      <c r="A353" s="175"/>
      <c r="B353" s="185"/>
      <c r="C353" s="257" t="s">
        <v>829</v>
      </c>
      <c r="D353" s="258"/>
      <c r="E353" s="259" t="s">
        <v>830</v>
      </c>
      <c r="F353" s="260"/>
      <c r="G353" s="261"/>
      <c r="H353" s="253" t="s">
        <v>162</v>
      </c>
      <c r="I353" s="254"/>
      <c r="J353" s="254"/>
      <c r="K353" s="255"/>
      <c r="L353" s="92" t="s">
        <v>829</v>
      </c>
      <c r="M353" s="92" t="s">
        <v>1142</v>
      </c>
      <c r="N353" s="139">
        <v>1.0000000000000001E-5</v>
      </c>
      <c r="O353" s="140">
        <v>3.2000000000000001E-9</v>
      </c>
    </row>
    <row r="354" spans="1:15" s="59" customFormat="1" ht="25" customHeight="1" x14ac:dyDescent="0.2">
      <c r="A354" s="175"/>
      <c r="B354" s="185"/>
      <c r="C354" s="257" t="s">
        <v>831</v>
      </c>
      <c r="D354" s="258"/>
      <c r="E354" s="259" t="s">
        <v>832</v>
      </c>
      <c r="F354" s="260"/>
      <c r="G354" s="261"/>
      <c r="H354" s="253" t="s">
        <v>162</v>
      </c>
      <c r="I354" s="254"/>
      <c r="J354" s="254"/>
      <c r="K354" s="255"/>
      <c r="L354" s="92" t="s">
        <v>831</v>
      </c>
      <c r="M354" s="92" t="s">
        <v>1142</v>
      </c>
      <c r="N354" s="139">
        <v>1.0000000000000001E-5</v>
      </c>
      <c r="O354" s="140">
        <v>1.3233333333333333E-9</v>
      </c>
    </row>
    <row r="355" spans="1:15" s="59" customFormat="1" ht="25" customHeight="1" x14ac:dyDescent="0.2">
      <c r="A355" s="175"/>
      <c r="B355" s="185"/>
      <c r="C355" s="257" t="s">
        <v>833</v>
      </c>
      <c r="D355" s="258"/>
      <c r="E355" s="259" t="s">
        <v>834</v>
      </c>
      <c r="F355" s="260"/>
      <c r="G355" s="261"/>
      <c r="H355" s="253" t="s">
        <v>162</v>
      </c>
      <c r="I355" s="254"/>
      <c r="J355" s="254"/>
      <c r="K355" s="255"/>
      <c r="L355" s="92" t="s">
        <v>833</v>
      </c>
      <c r="M355" s="92" t="s">
        <v>1142</v>
      </c>
      <c r="N355" s="139">
        <v>1.0000000000000001E-5</v>
      </c>
      <c r="O355" s="140">
        <v>6.1666666666666665E-9</v>
      </c>
    </row>
    <row r="356" spans="1:15" s="59" customFormat="1" ht="25" customHeight="1" x14ac:dyDescent="0.2">
      <c r="A356" s="175"/>
      <c r="B356" s="185"/>
      <c r="C356" s="257" t="s">
        <v>835</v>
      </c>
      <c r="D356" s="258"/>
      <c r="E356" s="259" t="s">
        <v>836</v>
      </c>
      <c r="F356" s="260"/>
      <c r="G356" s="261"/>
      <c r="H356" s="253" t="s">
        <v>162</v>
      </c>
      <c r="I356" s="254"/>
      <c r="J356" s="254"/>
      <c r="K356" s="255"/>
      <c r="L356" s="92" t="s">
        <v>835</v>
      </c>
      <c r="M356" s="92" t="s">
        <v>1142</v>
      </c>
      <c r="N356" s="139">
        <v>1.0000000000000001E-5</v>
      </c>
      <c r="O356" s="140">
        <v>4.6999999999999999E-9</v>
      </c>
    </row>
    <row r="357" spans="1:15" s="59" customFormat="1" ht="25" customHeight="1" x14ac:dyDescent="0.2">
      <c r="A357" s="175"/>
      <c r="B357" s="185"/>
      <c r="C357" s="257" t="s">
        <v>837</v>
      </c>
      <c r="D357" s="258"/>
      <c r="E357" s="259" t="s">
        <v>838</v>
      </c>
      <c r="F357" s="260"/>
      <c r="G357" s="261"/>
      <c r="H357" s="253" t="s">
        <v>162</v>
      </c>
      <c r="I357" s="254"/>
      <c r="J357" s="254"/>
      <c r="K357" s="255"/>
      <c r="L357" s="92" t="s">
        <v>837</v>
      </c>
      <c r="M357" s="92" t="s">
        <v>1142</v>
      </c>
      <c r="N357" s="139">
        <v>1.0000000000000001E-5</v>
      </c>
      <c r="O357" s="140">
        <v>1.3333333333333334E-7</v>
      </c>
    </row>
    <row r="358" spans="1:15" s="59" customFormat="1" ht="25" customHeight="1" x14ac:dyDescent="0.2">
      <c r="A358" s="175"/>
      <c r="B358" s="185"/>
      <c r="C358" s="257" t="s">
        <v>839</v>
      </c>
      <c r="D358" s="258"/>
      <c r="E358" s="259" t="s">
        <v>840</v>
      </c>
      <c r="F358" s="260"/>
      <c r="G358" s="261"/>
      <c r="H358" s="253" t="s">
        <v>162</v>
      </c>
      <c r="I358" s="254"/>
      <c r="J358" s="254"/>
      <c r="K358" s="255"/>
      <c r="L358" s="92" t="s">
        <v>839</v>
      </c>
      <c r="M358" s="92" t="s">
        <v>1142</v>
      </c>
      <c r="N358" s="139">
        <v>1.0000000000000001E-5</v>
      </c>
      <c r="O358" s="140">
        <v>1.35E-8</v>
      </c>
    </row>
    <row r="359" spans="1:15" s="59" customFormat="1" ht="25" customHeight="1" x14ac:dyDescent="0.2">
      <c r="A359" s="175"/>
      <c r="B359" s="185"/>
      <c r="C359" s="257" t="s">
        <v>841</v>
      </c>
      <c r="D359" s="258"/>
      <c r="E359" s="259" t="s">
        <v>842</v>
      </c>
      <c r="F359" s="260"/>
      <c r="G359" s="261"/>
      <c r="H359" s="253" t="s">
        <v>162</v>
      </c>
      <c r="I359" s="254"/>
      <c r="J359" s="254"/>
      <c r="K359" s="255"/>
      <c r="L359" s="92" t="s">
        <v>841</v>
      </c>
      <c r="M359" s="92" t="s">
        <v>1142</v>
      </c>
      <c r="N359" s="139">
        <v>1.0000000000000001E-5</v>
      </c>
      <c r="O359" s="140">
        <v>3.4E-8</v>
      </c>
    </row>
    <row r="360" spans="1:15" s="59" customFormat="1" ht="25" customHeight="1" x14ac:dyDescent="0.2">
      <c r="A360" s="175"/>
      <c r="B360" s="185"/>
      <c r="C360" s="257" t="s">
        <v>843</v>
      </c>
      <c r="D360" s="258"/>
      <c r="E360" s="259" t="s">
        <v>844</v>
      </c>
      <c r="F360" s="260"/>
      <c r="G360" s="261"/>
      <c r="H360" s="253" t="s">
        <v>162</v>
      </c>
      <c r="I360" s="254"/>
      <c r="J360" s="254"/>
      <c r="K360" s="255"/>
      <c r="L360" s="92" t="s">
        <v>843</v>
      </c>
      <c r="M360" s="92" t="s">
        <v>1142</v>
      </c>
      <c r="N360" s="139">
        <v>1.0000000000000001E-5</v>
      </c>
      <c r="O360" s="140">
        <v>2.3666666666666668E-9</v>
      </c>
    </row>
    <row r="361" spans="1:15" s="59" customFormat="1" ht="25" customHeight="1" x14ac:dyDescent="0.2">
      <c r="A361" s="175"/>
      <c r="B361" s="185"/>
      <c r="C361" s="257" t="s">
        <v>845</v>
      </c>
      <c r="D361" s="258"/>
      <c r="E361" s="259" t="s">
        <v>846</v>
      </c>
      <c r="F361" s="260"/>
      <c r="G361" s="261"/>
      <c r="H361" s="253" t="s">
        <v>162</v>
      </c>
      <c r="I361" s="254"/>
      <c r="J361" s="254"/>
      <c r="K361" s="255"/>
      <c r="L361" s="92" t="s">
        <v>845</v>
      </c>
      <c r="M361" s="92" t="s">
        <v>1142</v>
      </c>
      <c r="N361" s="139">
        <v>1.0000000000000001E-5</v>
      </c>
      <c r="O361" s="140">
        <v>1.2266666666666668E-7</v>
      </c>
    </row>
    <row r="362" spans="1:15" s="59" customFormat="1" ht="36.5" customHeight="1" x14ac:dyDescent="0.2">
      <c r="A362" s="175"/>
      <c r="B362" s="185"/>
      <c r="C362" s="257" t="s">
        <v>847</v>
      </c>
      <c r="D362" s="258"/>
      <c r="E362" s="259" t="s">
        <v>848</v>
      </c>
      <c r="F362" s="260"/>
      <c r="G362" s="261"/>
      <c r="H362" s="253" t="s">
        <v>162</v>
      </c>
      <c r="I362" s="254"/>
      <c r="J362" s="254"/>
      <c r="K362" s="255"/>
      <c r="L362" s="92" t="s">
        <v>847</v>
      </c>
      <c r="M362" s="92" t="s">
        <v>1142</v>
      </c>
      <c r="N362" s="139">
        <v>1.0000000000000001E-5</v>
      </c>
      <c r="O362" s="140">
        <v>1.2266666666666668E-7</v>
      </c>
    </row>
    <row r="363" spans="1:15" s="59" customFormat="1" ht="25" customHeight="1" x14ac:dyDescent="0.2">
      <c r="A363" s="175"/>
      <c r="B363" s="185"/>
      <c r="C363" s="257" t="s">
        <v>849</v>
      </c>
      <c r="D363" s="258"/>
      <c r="E363" s="259" t="s">
        <v>850</v>
      </c>
      <c r="F363" s="260"/>
      <c r="G363" s="261"/>
      <c r="H363" s="253" t="s">
        <v>162</v>
      </c>
      <c r="I363" s="254"/>
      <c r="J363" s="254"/>
      <c r="K363" s="255"/>
      <c r="L363" s="92" t="s">
        <v>849</v>
      </c>
      <c r="M363" s="92" t="s">
        <v>1142</v>
      </c>
      <c r="N363" s="139">
        <v>1.0000000000000001E-5</v>
      </c>
      <c r="O363" s="140">
        <v>2.6500000000000002E-9</v>
      </c>
    </row>
    <row r="364" spans="1:15" s="59" customFormat="1" ht="25" customHeight="1" x14ac:dyDescent="0.2">
      <c r="A364" s="175"/>
      <c r="B364" s="185"/>
      <c r="C364" s="257" t="s">
        <v>851</v>
      </c>
      <c r="D364" s="258"/>
      <c r="E364" s="259" t="s">
        <v>852</v>
      </c>
      <c r="F364" s="260"/>
      <c r="G364" s="261"/>
      <c r="H364" s="253" t="s">
        <v>162</v>
      </c>
      <c r="I364" s="254"/>
      <c r="J364" s="254"/>
      <c r="K364" s="255"/>
      <c r="L364" s="92" t="s">
        <v>851</v>
      </c>
      <c r="M364" s="92" t="s">
        <v>1142</v>
      </c>
      <c r="N364" s="139">
        <v>1E-4</v>
      </c>
      <c r="O364" s="140">
        <v>4.1333333333333333E-7</v>
      </c>
    </row>
    <row r="365" spans="1:15" s="59" customFormat="1" ht="25" customHeight="1" x14ac:dyDescent="0.2">
      <c r="A365" s="175"/>
      <c r="B365" s="185"/>
      <c r="C365" s="257" t="s">
        <v>853</v>
      </c>
      <c r="D365" s="258"/>
      <c r="E365" s="259" t="s">
        <v>854</v>
      </c>
      <c r="F365" s="260"/>
      <c r="G365" s="261"/>
      <c r="H365" s="253" t="s">
        <v>162</v>
      </c>
      <c r="I365" s="254"/>
      <c r="J365" s="254"/>
      <c r="K365" s="255"/>
      <c r="L365" s="92" t="s">
        <v>853</v>
      </c>
      <c r="M365" s="92" t="s">
        <v>1142</v>
      </c>
      <c r="N365" s="139">
        <v>1E-4</v>
      </c>
      <c r="O365" s="140">
        <v>3.9999999999999998E-6</v>
      </c>
    </row>
    <row r="366" spans="1:15" s="59" customFormat="1" ht="25" customHeight="1" x14ac:dyDescent="0.2">
      <c r="A366" s="175"/>
      <c r="B366" s="185"/>
      <c r="C366" s="257" t="s">
        <v>855</v>
      </c>
      <c r="D366" s="258"/>
      <c r="E366" s="259" t="s">
        <v>856</v>
      </c>
      <c r="F366" s="260"/>
      <c r="G366" s="261"/>
      <c r="H366" s="253" t="s">
        <v>162</v>
      </c>
      <c r="I366" s="254"/>
      <c r="J366" s="254"/>
      <c r="K366" s="255"/>
      <c r="L366" s="92" t="s">
        <v>855</v>
      </c>
      <c r="M366" s="92" t="s">
        <v>1142</v>
      </c>
      <c r="N366" s="139">
        <v>1.0000000000000001E-5</v>
      </c>
      <c r="O366" s="140">
        <v>1.5350000000000002E-9</v>
      </c>
    </row>
    <row r="367" spans="1:15" s="59" customFormat="1" ht="25" customHeight="1" x14ac:dyDescent="0.2">
      <c r="A367" s="175"/>
      <c r="B367" s="185"/>
      <c r="C367" s="257" t="s">
        <v>857</v>
      </c>
      <c r="D367" s="258"/>
      <c r="E367" s="259" t="s">
        <v>858</v>
      </c>
      <c r="F367" s="260"/>
      <c r="G367" s="261"/>
      <c r="H367" s="253" t="s">
        <v>162</v>
      </c>
      <c r="I367" s="254"/>
      <c r="J367" s="254"/>
      <c r="K367" s="255"/>
      <c r="L367" s="92" t="s">
        <v>857</v>
      </c>
      <c r="M367" s="92" t="s">
        <v>1142</v>
      </c>
      <c r="N367" s="139">
        <v>1.0000000000000001E-5</v>
      </c>
      <c r="O367" s="140">
        <v>1.3099999999999998E-9</v>
      </c>
    </row>
    <row r="368" spans="1:15" s="59" customFormat="1" ht="25" customHeight="1" x14ac:dyDescent="0.2">
      <c r="A368" s="175"/>
      <c r="B368" s="185"/>
      <c r="C368" s="257" t="s">
        <v>859</v>
      </c>
      <c r="D368" s="258"/>
      <c r="E368" s="259" t="s">
        <v>860</v>
      </c>
      <c r="F368" s="260"/>
      <c r="G368" s="261"/>
      <c r="H368" s="253" t="s">
        <v>162</v>
      </c>
      <c r="I368" s="254"/>
      <c r="J368" s="254"/>
      <c r="K368" s="255"/>
      <c r="L368" s="92" t="s">
        <v>859</v>
      </c>
      <c r="M368" s="92" t="s">
        <v>1142</v>
      </c>
      <c r="N368" s="139">
        <v>1.0000000000000001E-5</v>
      </c>
      <c r="O368" s="140">
        <v>9.2750000000000003E-9</v>
      </c>
    </row>
    <row r="369" spans="1:15" s="59" customFormat="1" ht="41.5" customHeight="1" x14ac:dyDescent="0.2">
      <c r="A369" s="175"/>
      <c r="B369" s="185"/>
      <c r="C369" s="257" t="s">
        <v>861</v>
      </c>
      <c r="D369" s="258"/>
      <c r="E369" s="259" t="s">
        <v>862</v>
      </c>
      <c r="F369" s="260"/>
      <c r="G369" s="261"/>
      <c r="H369" s="253" t="s">
        <v>162</v>
      </c>
      <c r="I369" s="254"/>
      <c r="J369" s="254"/>
      <c r="K369" s="255"/>
      <c r="L369" s="92" t="s">
        <v>861</v>
      </c>
      <c r="M369" s="92" t="s">
        <v>1142</v>
      </c>
      <c r="N369" s="139">
        <v>1.0000000000000001E-5</v>
      </c>
      <c r="O369" s="140">
        <v>2.2000000000000002E-8</v>
      </c>
    </row>
    <row r="370" spans="1:15" s="59" customFormat="1" ht="25" customHeight="1" x14ac:dyDescent="0.2">
      <c r="A370" s="175"/>
      <c r="B370" s="185"/>
      <c r="C370" s="257" t="s">
        <v>863</v>
      </c>
      <c r="D370" s="258"/>
      <c r="E370" s="259" t="s">
        <v>864</v>
      </c>
      <c r="F370" s="260"/>
      <c r="G370" s="261"/>
      <c r="H370" s="253" t="s">
        <v>162</v>
      </c>
      <c r="I370" s="254"/>
      <c r="J370" s="254"/>
      <c r="K370" s="255"/>
      <c r="L370" s="92" t="s">
        <v>863</v>
      </c>
      <c r="M370" s="92" t="s">
        <v>1142</v>
      </c>
      <c r="N370" s="139">
        <v>1.0000000000000001E-5</v>
      </c>
      <c r="O370" s="140">
        <v>9.6666666666666684E-10</v>
      </c>
    </row>
    <row r="371" spans="1:15" s="59" customFormat="1" ht="25" customHeight="1" x14ac:dyDescent="0.2">
      <c r="A371" s="175"/>
      <c r="B371" s="185"/>
      <c r="C371" s="257" t="s">
        <v>865</v>
      </c>
      <c r="D371" s="258"/>
      <c r="E371" s="259" t="s">
        <v>866</v>
      </c>
      <c r="F371" s="260"/>
      <c r="G371" s="261"/>
      <c r="H371" s="253" t="s">
        <v>162</v>
      </c>
      <c r="I371" s="254"/>
      <c r="J371" s="254"/>
      <c r="K371" s="255"/>
      <c r="L371" s="92" t="s">
        <v>865</v>
      </c>
      <c r="M371" s="92" t="s">
        <v>1142</v>
      </c>
      <c r="N371" s="139">
        <v>1.0000000000000001E-5</v>
      </c>
      <c r="O371" s="140">
        <v>5.3333333333333323E-9</v>
      </c>
    </row>
    <row r="372" spans="1:15" s="59" customFormat="1" ht="36.5" customHeight="1" x14ac:dyDescent="0.2">
      <c r="A372" s="175"/>
      <c r="B372" s="185"/>
      <c r="C372" s="257" t="s">
        <v>867</v>
      </c>
      <c r="D372" s="258"/>
      <c r="E372" s="259" t="s">
        <v>868</v>
      </c>
      <c r="F372" s="260"/>
      <c r="G372" s="261"/>
      <c r="H372" s="253" t="s">
        <v>162</v>
      </c>
      <c r="I372" s="254"/>
      <c r="J372" s="254"/>
      <c r="K372" s="255"/>
      <c r="L372" s="92" t="s">
        <v>867</v>
      </c>
      <c r="M372" s="92" t="s">
        <v>1142</v>
      </c>
      <c r="N372" s="139">
        <v>1.0000000000000001E-5</v>
      </c>
      <c r="O372" s="140">
        <v>1.0799999999999999E-8</v>
      </c>
    </row>
    <row r="373" spans="1:15" s="59" customFormat="1" ht="25" customHeight="1" x14ac:dyDescent="0.2">
      <c r="A373" s="175"/>
      <c r="B373" s="185"/>
      <c r="C373" s="257" t="s">
        <v>869</v>
      </c>
      <c r="D373" s="258"/>
      <c r="E373" s="259" t="s">
        <v>870</v>
      </c>
      <c r="F373" s="260"/>
      <c r="G373" s="261"/>
      <c r="H373" s="253" t="s">
        <v>162</v>
      </c>
      <c r="I373" s="254"/>
      <c r="J373" s="254"/>
      <c r="K373" s="255"/>
      <c r="L373" s="92" t="s">
        <v>869</v>
      </c>
      <c r="M373" s="92" t="s">
        <v>1143</v>
      </c>
      <c r="N373" s="139">
        <v>1.0000000000000001E-5</v>
      </c>
      <c r="O373" s="140">
        <v>1.1999999999999999E-7</v>
      </c>
    </row>
    <row r="374" spans="1:15" s="59" customFormat="1" ht="40" customHeight="1" x14ac:dyDescent="0.2">
      <c r="A374" s="175"/>
      <c r="B374" s="185"/>
      <c r="C374" s="257" t="s">
        <v>201</v>
      </c>
      <c r="D374" s="258"/>
      <c r="E374" s="259" t="s">
        <v>871</v>
      </c>
      <c r="F374" s="260"/>
      <c r="G374" s="261"/>
      <c r="H374" s="253" t="s">
        <v>162</v>
      </c>
      <c r="I374" s="254"/>
      <c r="J374" s="254"/>
      <c r="K374" s="255"/>
      <c r="L374" s="92" t="s">
        <v>201</v>
      </c>
      <c r="M374" s="92" t="s">
        <v>1142</v>
      </c>
      <c r="N374" s="139">
        <v>1.0000000000000001E-5</v>
      </c>
      <c r="O374" s="140">
        <v>2E-8</v>
      </c>
    </row>
    <row r="375" spans="1:15" s="59" customFormat="1" ht="35" customHeight="1" x14ac:dyDescent="0.2">
      <c r="A375" s="175"/>
      <c r="B375" s="185"/>
      <c r="C375" s="257" t="s">
        <v>872</v>
      </c>
      <c r="D375" s="258"/>
      <c r="E375" s="259" t="s">
        <v>873</v>
      </c>
      <c r="F375" s="260"/>
      <c r="G375" s="261"/>
      <c r="H375" s="253" t="s">
        <v>163</v>
      </c>
      <c r="I375" s="254"/>
      <c r="J375" s="254"/>
      <c r="K375" s="255"/>
      <c r="L375" s="92" t="s">
        <v>872</v>
      </c>
      <c r="M375" s="92" t="s">
        <v>1142</v>
      </c>
      <c r="N375" s="139">
        <v>1.0000000000000001E-5</v>
      </c>
      <c r="O375" s="140">
        <v>1.55E-8</v>
      </c>
    </row>
    <row r="376" spans="1:15" s="59" customFormat="1" ht="35" customHeight="1" x14ac:dyDescent="0.2">
      <c r="A376" s="175"/>
      <c r="B376" s="185"/>
      <c r="C376" s="257" t="s">
        <v>874</v>
      </c>
      <c r="D376" s="258"/>
      <c r="E376" s="259" t="s">
        <v>873</v>
      </c>
      <c r="F376" s="260"/>
      <c r="G376" s="261"/>
      <c r="H376" s="253" t="s">
        <v>163</v>
      </c>
      <c r="I376" s="254"/>
      <c r="J376" s="254"/>
      <c r="K376" s="255"/>
      <c r="L376" s="92" t="s">
        <v>874</v>
      </c>
      <c r="M376" s="92" t="s">
        <v>1142</v>
      </c>
      <c r="N376" s="139">
        <v>1.0000000000000001E-5</v>
      </c>
      <c r="O376" s="140">
        <v>2.3499999999999999E-8</v>
      </c>
    </row>
    <row r="377" spans="1:15" s="59" customFormat="1" ht="30.5" customHeight="1" x14ac:dyDescent="0.2">
      <c r="A377" s="175"/>
      <c r="B377" s="185"/>
      <c r="C377" s="257" t="s">
        <v>875</v>
      </c>
      <c r="D377" s="258"/>
      <c r="E377" s="259" t="s">
        <v>873</v>
      </c>
      <c r="F377" s="260"/>
      <c r="G377" s="261"/>
      <c r="H377" s="253" t="s">
        <v>163</v>
      </c>
      <c r="I377" s="254"/>
      <c r="J377" s="254"/>
      <c r="K377" s="255"/>
      <c r="L377" s="92" t="s">
        <v>875</v>
      </c>
      <c r="M377" s="92" t="s">
        <v>1142</v>
      </c>
      <c r="N377" s="139">
        <v>1.0000000000000001E-5</v>
      </c>
      <c r="O377" s="140">
        <v>1.6E-7</v>
      </c>
    </row>
    <row r="378" spans="1:15" s="59" customFormat="1" ht="32" customHeight="1" x14ac:dyDescent="0.2">
      <c r="A378" s="175"/>
      <c r="B378" s="185"/>
      <c r="C378" s="257" t="s">
        <v>876</v>
      </c>
      <c r="D378" s="258"/>
      <c r="E378" s="259" t="s">
        <v>873</v>
      </c>
      <c r="F378" s="260"/>
      <c r="G378" s="261"/>
      <c r="H378" s="253" t="s">
        <v>163</v>
      </c>
      <c r="I378" s="254"/>
      <c r="J378" s="254"/>
      <c r="K378" s="255"/>
      <c r="L378" s="92" t="s">
        <v>876</v>
      </c>
      <c r="M378" s="92" t="s">
        <v>1142</v>
      </c>
      <c r="N378" s="139">
        <v>1E-4</v>
      </c>
      <c r="O378" s="140">
        <v>4.5999999999999999E-7</v>
      </c>
    </row>
    <row r="379" spans="1:15" s="59" customFormat="1" ht="35" customHeight="1" x14ac:dyDescent="0.2">
      <c r="A379" s="175"/>
      <c r="B379" s="185"/>
      <c r="C379" s="257" t="s">
        <v>877</v>
      </c>
      <c r="D379" s="258"/>
      <c r="E379" s="259" t="s">
        <v>873</v>
      </c>
      <c r="F379" s="260"/>
      <c r="G379" s="261"/>
      <c r="H379" s="253" t="s">
        <v>163</v>
      </c>
      <c r="I379" s="254"/>
      <c r="J379" s="254"/>
      <c r="K379" s="255"/>
      <c r="L379" s="92" t="s">
        <v>877</v>
      </c>
      <c r="M379" s="92" t="s">
        <v>1142</v>
      </c>
      <c r="N379" s="139">
        <v>1.0000000000000001E-5</v>
      </c>
      <c r="O379" s="140">
        <v>1.0999999999999999E-8</v>
      </c>
    </row>
    <row r="380" spans="1:15" s="59" customFormat="1" ht="35" customHeight="1" x14ac:dyDescent="0.2">
      <c r="A380" s="175"/>
      <c r="B380" s="185"/>
      <c r="C380" s="257" t="s">
        <v>878</v>
      </c>
      <c r="D380" s="258"/>
      <c r="E380" s="259" t="s">
        <v>873</v>
      </c>
      <c r="F380" s="260"/>
      <c r="G380" s="261"/>
      <c r="H380" s="253" t="s">
        <v>163</v>
      </c>
      <c r="I380" s="254"/>
      <c r="J380" s="254"/>
      <c r="K380" s="255"/>
      <c r="L380" s="92" t="s">
        <v>878</v>
      </c>
      <c r="M380" s="92" t="s">
        <v>1142</v>
      </c>
      <c r="N380" s="139">
        <v>1.0000000000000001E-5</v>
      </c>
      <c r="O380" s="140">
        <v>1.1999999999999999E-7</v>
      </c>
    </row>
    <row r="381" spans="1:15" s="59" customFormat="1" ht="40.5" customHeight="1" x14ac:dyDescent="0.2">
      <c r="A381" s="175"/>
      <c r="B381" s="185"/>
      <c r="C381" s="257" t="s">
        <v>879</v>
      </c>
      <c r="D381" s="258"/>
      <c r="E381" s="259" t="s">
        <v>873</v>
      </c>
      <c r="F381" s="260"/>
      <c r="G381" s="261"/>
      <c r="H381" s="253" t="s">
        <v>163</v>
      </c>
      <c r="I381" s="254"/>
      <c r="J381" s="254"/>
      <c r="K381" s="255"/>
      <c r="L381" s="92" t="s">
        <v>879</v>
      </c>
      <c r="M381" s="92" t="s">
        <v>1142</v>
      </c>
      <c r="N381" s="139">
        <v>1.0000000000000001E-5</v>
      </c>
      <c r="O381" s="140">
        <v>6.5999999999999995E-8</v>
      </c>
    </row>
    <row r="382" spans="1:15" s="59" customFormat="1" ht="38.5" customHeight="1" x14ac:dyDescent="0.2">
      <c r="A382" s="175"/>
      <c r="B382" s="185"/>
      <c r="C382" s="257" t="s">
        <v>880</v>
      </c>
      <c r="D382" s="258"/>
      <c r="E382" s="259" t="s">
        <v>873</v>
      </c>
      <c r="F382" s="260"/>
      <c r="G382" s="261"/>
      <c r="H382" s="253" t="s">
        <v>163</v>
      </c>
      <c r="I382" s="254"/>
      <c r="J382" s="254"/>
      <c r="K382" s="255"/>
      <c r="L382" s="92" t="s">
        <v>880</v>
      </c>
      <c r="M382" s="92" t="s">
        <v>1142</v>
      </c>
      <c r="N382" s="139">
        <v>1.0000000000000001E-5</v>
      </c>
      <c r="O382" s="140">
        <v>2.55E-8</v>
      </c>
    </row>
    <row r="383" spans="1:15" s="59" customFormat="1" ht="36.5" customHeight="1" x14ac:dyDescent="0.2">
      <c r="A383" s="175"/>
      <c r="B383" s="185"/>
      <c r="C383" s="257" t="s">
        <v>881</v>
      </c>
      <c r="D383" s="258"/>
      <c r="E383" s="259" t="s">
        <v>873</v>
      </c>
      <c r="F383" s="260"/>
      <c r="G383" s="261"/>
      <c r="H383" s="253" t="s">
        <v>163</v>
      </c>
      <c r="I383" s="254"/>
      <c r="J383" s="254"/>
      <c r="K383" s="255"/>
      <c r="L383" s="92" t="s">
        <v>881</v>
      </c>
      <c r="M383" s="92" t="s">
        <v>1142</v>
      </c>
      <c r="N383" s="139">
        <v>1.0000000000000001E-5</v>
      </c>
      <c r="O383" s="140">
        <v>2.1500000000000001E-8</v>
      </c>
    </row>
    <row r="384" spans="1:15" s="59" customFormat="1" ht="42.5" customHeight="1" x14ac:dyDescent="0.2">
      <c r="A384" s="175"/>
      <c r="B384" s="185"/>
      <c r="C384" s="257" t="s">
        <v>882</v>
      </c>
      <c r="D384" s="258"/>
      <c r="E384" s="259" t="s">
        <v>873</v>
      </c>
      <c r="F384" s="260"/>
      <c r="G384" s="261"/>
      <c r="H384" s="253" t="s">
        <v>163</v>
      </c>
      <c r="I384" s="254"/>
      <c r="J384" s="254"/>
      <c r="K384" s="255"/>
      <c r="L384" s="92" t="s">
        <v>882</v>
      </c>
      <c r="M384" s="92" t="s">
        <v>1142</v>
      </c>
      <c r="N384" s="139">
        <v>1.0000000000000001E-5</v>
      </c>
      <c r="O384" s="140">
        <v>1.6000000000000001E-8</v>
      </c>
    </row>
    <row r="385" spans="1:15" s="59" customFormat="1" ht="38.5" customHeight="1" x14ac:dyDescent="0.2">
      <c r="A385" s="175"/>
      <c r="B385" s="185"/>
      <c r="C385" s="257" t="s">
        <v>883</v>
      </c>
      <c r="D385" s="258"/>
      <c r="E385" s="259" t="s">
        <v>873</v>
      </c>
      <c r="F385" s="260"/>
      <c r="G385" s="261"/>
      <c r="H385" s="253" t="s">
        <v>163</v>
      </c>
      <c r="I385" s="254"/>
      <c r="J385" s="254"/>
      <c r="K385" s="255"/>
      <c r="L385" s="92" t="s">
        <v>883</v>
      </c>
      <c r="M385" s="92" t="s">
        <v>1142</v>
      </c>
      <c r="N385" s="139">
        <v>1.0000000000000001E-5</v>
      </c>
      <c r="O385" s="140">
        <v>1.55E-8</v>
      </c>
    </row>
    <row r="386" spans="1:15" s="59" customFormat="1" ht="36.5" customHeight="1" x14ac:dyDescent="0.2">
      <c r="A386" s="175"/>
      <c r="B386" s="185"/>
      <c r="C386" s="257" t="s">
        <v>884</v>
      </c>
      <c r="D386" s="258"/>
      <c r="E386" s="259" t="s">
        <v>873</v>
      </c>
      <c r="F386" s="260"/>
      <c r="G386" s="261"/>
      <c r="H386" s="253" t="s">
        <v>163</v>
      </c>
      <c r="I386" s="254"/>
      <c r="J386" s="254"/>
      <c r="K386" s="255"/>
      <c r="L386" s="92" t="s">
        <v>884</v>
      </c>
      <c r="M386" s="92" t="s">
        <v>1142</v>
      </c>
      <c r="N386" s="139">
        <v>1.0000000000000001E-5</v>
      </c>
      <c r="O386" s="140">
        <v>3.8000000000000003E-8</v>
      </c>
    </row>
    <row r="387" spans="1:15" s="59" customFormat="1" ht="33.5" customHeight="1" x14ac:dyDescent="0.2">
      <c r="A387" s="175"/>
      <c r="B387" s="185"/>
      <c r="C387" s="257" t="s">
        <v>885</v>
      </c>
      <c r="D387" s="258"/>
      <c r="E387" s="259" t="s">
        <v>873</v>
      </c>
      <c r="F387" s="260"/>
      <c r="G387" s="261"/>
      <c r="H387" s="253" t="s">
        <v>163</v>
      </c>
      <c r="I387" s="254"/>
      <c r="J387" s="254"/>
      <c r="K387" s="255"/>
      <c r="L387" s="92" t="s">
        <v>885</v>
      </c>
      <c r="M387" s="92" t="s">
        <v>1142</v>
      </c>
      <c r="N387" s="139">
        <v>1.0000000000000001E-5</v>
      </c>
      <c r="O387" s="140">
        <v>1.29E-8</v>
      </c>
    </row>
    <row r="388" spans="1:15" s="59" customFormat="1" ht="37" customHeight="1" x14ac:dyDescent="0.2">
      <c r="A388" s="175"/>
      <c r="B388" s="185"/>
      <c r="C388" s="257" t="s">
        <v>886</v>
      </c>
      <c r="D388" s="258"/>
      <c r="E388" s="259" t="s">
        <v>873</v>
      </c>
      <c r="F388" s="260"/>
      <c r="G388" s="261"/>
      <c r="H388" s="253" t="s">
        <v>163</v>
      </c>
      <c r="I388" s="254"/>
      <c r="J388" s="254"/>
      <c r="K388" s="255"/>
      <c r="L388" s="92" t="s">
        <v>886</v>
      </c>
      <c r="M388" s="92" t="s">
        <v>1142</v>
      </c>
      <c r="N388" s="139">
        <v>1.0000000000000001E-5</v>
      </c>
      <c r="O388" s="140">
        <v>1.4999999999999999E-8</v>
      </c>
    </row>
    <row r="389" spans="1:15" s="59" customFormat="1" ht="35" customHeight="1" x14ac:dyDescent="0.2">
      <c r="A389" s="175"/>
      <c r="B389" s="185"/>
      <c r="C389" s="257" t="s">
        <v>887</v>
      </c>
      <c r="D389" s="258"/>
      <c r="E389" s="259" t="s">
        <v>873</v>
      </c>
      <c r="F389" s="260"/>
      <c r="G389" s="261"/>
      <c r="H389" s="253" t="s">
        <v>163</v>
      </c>
      <c r="I389" s="254"/>
      <c r="J389" s="254"/>
      <c r="K389" s="255"/>
      <c r="L389" s="92" t="s">
        <v>887</v>
      </c>
      <c r="M389" s="92" t="s">
        <v>1142</v>
      </c>
      <c r="N389" s="139">
        <v>1.0000000000000001E-5</v>
      </c>
      <c r="O389" s="140">
        <v>7.8500000000000008E-9</v>
      </c>
    </row>
    <row r="390" spans="1:15" s="59" customFormat="1" ht="36.5" customHeight="1" x14ac:dyDescent="0.2">
      <c r="A390" s="175"/>
      <c r="B390" s="185"/>
      <c r="C390" s="257" t="s">
        <v>888</v>
      </c>
      <c r="D390" s="258"/>
      <c r="E390" s="259" t="s">
        <v>873</v>
      </c>
      <c r="F390" s="260"/>
      <c r="G390" s="261"/>
      <c r="H390" s="253" t="s">
        <v>163</v>
      </c>
      <c r="I390" s="254"/>
      <c r="J390" s="254"/>
      <c r="K390" s="255"/>
      <c r="L390" s="92" t="s">
        <v>888</v>
      </c>
      <c r="M390" s="92" t="s">
        <v>1142</v>
      </c>
      <c r="N390" s="139">
        <v>1.0000000000000001E-5</v>
      </c>
      <c r="O390" s="140">
        <v>4.1999999999999999E-8</v>
      </c>
    </row>
    <row r="391" spans="1:15" s="59" customFormat="1" ht="25" customHeight="1" x14ac:dyDescent="0.2">
      <c r="A391" s="175"/>
      <c r="B391" s="185"/>
      <c r="C391" s="257" t="s">
        <v>889</v>
      </c>
      <c r="D391" s="258"/>
      <c r="E391" s="259" t="s">
        <v>890</v>
      </c>
      <c r="F391" s="260"/>
      <c r="G391" s="261"/>
      <c r="H391" s="253" t="s">
        <v>162</v>
      </c>
      <c r="I391" s="254"/>
      <c r="J391" s="254"/>
      <c r="K391" s="255"/>
      <c r="L391" s="92" t="s">
        <v>889</v>
      </c>
      <c r="M391" s="92" t="s">
        <v>1142</v>
      </c>
      <c r="N391" s="139">
        <v>1E-4</v>
      </c>
      <c r="O391" s="140">
        <v>5.1000000000000009E-7</v>
      </c>
    </row>
    <row r="392" spans="1:15" s="59" customFormat="1" ht="25" customHeight="1" x14ac:dyDescent="0.2">
      <c r="A392" s="175"/>
      <c r="B392" s="185"/>
      <c r="C392" s="257" t="s">
        <v>891</v>
      </c>
      <c r="D392" s="258"/>
      <c r="E392" s="259" t="s">
        <v>892</v>
      </c>
      <c r="F392" s="260"/>
      <c r="G392" s="261"/>
      <c r="H392" s="253" t="s">
        <v>162</v>
      </c>
      <c r="I392" s="254"/>
      <c r="J392" s="254"/>
      <c r="K392" s="255"/>
      <c r="L392" s="92" t="s">
        <v>891</v>
      </c>
      <c r="M392" s="92" t="s">
        <v>1142</v>
      </c>
      <c r="N392" s="139">
        <v>1E-4</v>
      </c>
      <c r="O392" s="140">
        <v>3.4999999999999999E-6</v>
      </c>
    </row>
    <row r="393" spans="1:15" s="59" customFormat="1" ht="25" customHeight="1" x14ac:dyDescent="0.2">
      <c r="A393" s="175"/>
      <c r="B393" s="185"/>
      <c r="C393" s="257" t="s">
        <v>893</v>
      </c>
      <c r="D393" s="258"/>
      <c r="E393" s="259" t="s">
        <v>894</v>
      </c>
      <c r="F393" s="260"/>
      <c r="G393" s="261"/>
      <c r="H393" s="253" t="s">
        <v>162</v>
      </c>
      <c r="I393" s="254"/>
      <c r="J393" s="254"/>
      <c r="K393" s="255"/>
      <c r="L393" s="92" t="s">
        <v>893</v>
      </c>
      <c r="M393" s="92" t="s">
        <v>1142</v>
      </c>
      <c r="N393" s="139">
        <v>1.0000000000000001E-5</v>
      </c>
      <c r="O393" s="140">
        <v>2.8666666666666669E-8</v>
      </c>
    </row>
    <row r="394" spans="1:15" s="59" customFormat="1" ht="25" customHeight="1" x14ac:dyDescent="0.2">
      <c r="A394" s="175"/>
      <c r="B394" s="185"/>
      <c r="C394" s="257" t="s">
        <v>895</v>
      </c>
      <c r="D394" s="258"/>
      <c r="E394" s="259" t="s">
        <v>896</v>
      </c>
      <c r="F394" s="260"/>
      <c r="G394" s="261"/>
      <c r="H394" s="253" t="s">
        <v>162</v>
      </c>
      <c r="I394" s="254"/>
      <c r="J394" s="254"/>
      <c r="K394" s="255"/>
      <c r="L394" s="92" t="s">
        <v>895</v>
      </c>
      <c r="M394" s="92" t="s">
        <v>1142</v>
      </c>
      <c r="N394" s="139">
        <v>1.0000000000000001E-5</v>
      </c>
      <c r="O394" s="140">
        <v>3.2666666666666668E-8</v>
      </c>
    </row>
    <row r="395" spans="1:15" s="59" customFormat="1" ht="25" customHeight="1" x14ac:dyDescent="0.2">
      <c r="A395" s="175"/>
      <c r="B395" s="185"/>
      <c r="C395" s="257" t="s">
        <v>897</v>
      </c>
      <c r="D395" s="258"/>
      <c r="E395" s="259" t="s">
        <v>898</v>
      </c>
      <c r="F395" s="260"/>
      <c r="G395" s="261"/>
      <c r="H395" s="253" t="s">
        <v>162</v>
      </c>
      <c r="I395" s="254"/>
      <c r="J395" s="254"/>
      <c r="K395" s="255"/>
      <c r="L395" s="92" t="s">
        <v>897</v>
      </c>
      <c r="M395" s="92" t="s">
        <v>1142</v>
      </c>
      <c r="N395" s="139">
        <v>1.0000000000000001E-5</v>
      </c>
      <c r="O395" s="140">
        <v>4.2750000000000002E-9</v>
      </c>
    </row>
    <row r="396" spans="1:15" s="59" customFormat="1" ht="25" customHeight="1" x14ac:dyDescent="0.2">
      <c r="A396" s="175"/>
      <c r="B396" s="185"/>
      <c r="C396" s="257" t="s">
        <v>899</v>
      </c>
      <c r="D396" s="258"/>
      <c r="E396" s="259" t="s">
        <v>900</v>
      </c>
      <c r="F396" s="260"/>
      <c r="G396" s="261"/>
      <c r="H396" s="253" t="s">
        <v>162</v>
      </c>
      <c r="I396" s="254"/>
      <c r="J396" s="254"/>
      <c r="K396" s="255"/>
      <c r="L396" s="92" t="s">
        <v>899</v>
      </c>
      <c r="M396" s="92" t="s">
        <v>1142</v>
      </c>
      <c r="N396" s="139">
        <v>1E-4</v>
      </c>
      <c r="O396" s="140">
        <v>4.8500000000000002E-7</v>
      </c>
    </row>
    <row r="397" spans="1:15" s="59" customFormat="1" ht="25" customHeight="1" x14ac:dyDescent="0.2">
      <c r="A397" s="175"/>
      <c r="B397" s="185"/>
      <c r="C397" s="257" t="s">
        <v>901</v>
      </c>
      <c r="D397" s="258"/>
      <c r="E397" s="259" t="s">
        <v>902</v>
      </c>
      <c r="F397" s="260"/>
      <c r="G397" s="261"/>
      <c r="H397" s="253" t="s">
        <v>162</v>
      </c>
      <c r="I397" s="254"/>
      <c r="J397" s="254"/>
      <c r="K397" s="255"/>
      <c r="L397" s="92" t="s">
        <v>901</v>
      </c>
      <c r="M397" s="92" t="s">
        <v>1142</v>
      </c>
      <c r="N397" s="139">
        <v>1.0000000000000001E-5</v>
      </c>
      <c r="O397" s="140">
        <v>7.2499999999999996E-9</v>
      </c>
    </row>
    <row r="398" spans="1:15" s="59" customFormat="1" ht="25" customHeight="1" x14ac:dyDescent="0.2">
      <c r="A398" s="175"/>
      <c r="B398" s="185"/>
      <c r="C398" s="257" t="s">
        <v>903</v>
      </c>
      <c r="D398" s="258"/>
      <c r="E398" s="259" t="s">
        <v>904</v>
      </c>
      <c r="F398" s="260"/>
      <c r="G398" s="261"/>
      <c r="H398" s="253" t="s">
        <v>162</v>
      </c>
      <c r="I398" s="254"/>
      <c r="J398" s="254"/>
      <c r="K398" s="255"/>
      <c r="L398" s="92" t="s">
        <v>903</v>
      </c>
      <c r="M398" s="92" t="s">
        <v>1142</v>
      </c>
      <c r="N398" s="139">
        <v>1.0000000000000001E-5</v>
      </c>
      <c r="O398" s="140">
        <v>1.9999999999999997E-8</v>
      </c>
    </row>
    <row r="399" spans="1:15" s="59" customFormat="1" ht="25" customHeight="1" x14ac:dyDescent="0.2">
      <c r="A399" s="175"/>
      <c r="B399" s="185"/>
      <c r="C399" s="257" t="s">
        <v>905</v>
      </c>
      <c r="D399" s="258"/>
      <c r="E399" s="259" t="s">
        <v>906</v>
      </c>
      <c r="F399" s="260"/>
      <c r="G399" s="261"/>
      <c r="H399" s="253" t="s">
        <v>162</v>
      </c>
      <c r="I399" s="254"/>
      <c r="J399" s="254"/>
      <c r="K399" s="255"/>
      <c r="L399" s="92" t="s">
        <v>905</v>
      </c>
      <c r="M399" s="92" t="s">
        <v>1142</v>
      </c>
      <c r="N399" s="139">
        <v>1.0000000000000001E-5</v>
      </c>
      <c r="O399" s="140">
        <v>2.5333333333333333E-9</v>
      </c>
    </row>
    <row r="400" spans="1:15" s="59" customFormat="1" ht="25" customHeight="1" x14ac:dyDescent="0.2">
      <c r="A400" s="175"/>
      <c r="B400" s="185"/>
      <c r="C400" s="257" t="s">
        <v>907</v>
      </c>
      <c r="D400" s="258"/>
      <c r="E400" s="259" t="s">
        <v>908</v>
      </c>
      <c r="F400" s="260"/>
      <c r="G400" s="261"/>
      <c r="H400" s="253" t="s">
        <v>162</v>
      </c>
      <c r="I400" s="254"/>
      <c r="J400" s="254"/>
      <c r="K400" s="255"/>
      <c r="L400" s="92" t="s">
        <v>907</v>
      </c>
      <c r="M400" s="92" t="s">
        <v>1142</v>
      </c>
      <c r="N400" s="139">
        <v>1.0000000000000001E-5</v>
      </c>
      <c r="O400" s="140">
        <v>1.3000000000000001E-9</v>
      </c>
    </row>
    <row r="401" spans="1:15" s="59" customFormat="1" ht="25" customHeight="1" x14ac:dyDescent="0.2">
      <c r="A401" s="175"/>
      <c r="B401" s="185"/>
      <c r="C401" s="257" t="s">
        <v>909</v>
      </c>
      <c r="D401" s="258"/>
      <c r="E401" s="259" t="s">
        <v>910</v>
      </c>
      <c r="F401" s="260"/>
      <c r="G401" s="261"/>
      <c r="H401" s="253" t="s">
        <v>162</v>
      </c>
      <c r="I401" s="254"/>
      <c r="J401" s="254"/>
      <c r="K401" s="255"/>
      <c r="L401" s="92" t="s">
        <v>909</v>
      </c>
      <c r="M401" s="92" t="s">
        <v>1142</v>
      </c>
      <c r="N401" s="139">
        <v>1.0000000000000001E-5</v>
      </c>
      <c r="O401" s="140">
        <v>5.6500000000000003E-8</v>
      </c>
    </row>
    <row r="402" spans="1:15" s="59" customFormat="1" ht="25" customHeight="1" x14ac:dyDescent="0.2">
      <c r="A402" s="175"/>
      <c r="B402" s="185"/>
      <c r="C402" s="257" t="s">
        <v>911</v>
      </c>
      <c r="D402" s="258"/>
      <c r="E402" s="259" t="s">
        <v>912</v>
      </c>
      <c r="F402" s="260"/>
      <c r="G402" s="261"/>
      <c r="H402" s="253" t="s">
        <v>162</v>
      </c>
      <c r="I402" s="254"/>
      <c r="J402" s="254"/>
      <c r="K402" s="255"/>
      <c r="L402" s="92" t="s">
        <v>911</v>
      </c>
      <c r="M402" s="92" t="s">
        <v>1142</v>
      </c>
      <c r="N402" s="139">
        <v>1.0000000000000001E-5</v>
      </c>
      <c r="O402" s="140">
        <v>1.1049999999999999E-7</v>
      </c>
    </row>
    <row r="403" spans="1:15" s="59" customFormat="1" ht="25" customHeight="1" x14ac:dyDescent="0.2">
      <c r="A403" s="175"/>
      <c r="B403" s="185"/>
      <c r="C403" s="257" t="s">
        <v>913</v>
      </c>
      <c r="D403" s="258"/>
      <c r="E403" s="259" t="s">
        <v>914</v>
      </c>
      <c r="F403" s="260"/>
      <c r="G403" s="261"/>
      <c r="H403" s="253" t="s">
        <v>162</v>
      </c>
      <c r="I403" s="254"/>
      <c r="J403" s="254"/>
      <c r="K403" s="255"/>
      <c r="L403" s="92" t="s">
        <v>913</v>
      </c>
      <c r="M403" s="92" t="s">
        <v>1142</v>
      </c>
      <c r="N403" s="139">
        <v>1.0000000000000001E-5</v>
      </c>
      <c r="O403" s="140">
        <v>9.2999999999999999E-10</v>
      </c>
    </row>
    <row r="404" spans="1:15" s="59" customFormat="1" ht="25" customHeight="1" x14ac:dyDescent="0.2">
      <c r="A404" s="175"/>
      <c r="B404" s="185"/>
      <c r="C404" s="257" t="s">
        <v>915</v>
      </c>
      <c r="D404" s="258"/>
      <c r="E404" s="259" t="s">
        <v>916</v>
      </c>
      <c r="F404" s="260"/>
      <c r="G404" s="261"/>
      <c r="H404" s="253" t="s">
        <v>162</v>
      </c>
      <c r="I404" s="254"/>
      <c r="J404" s="254"/>
      <c r="K404" s="255"/>
      <c r="L404" s="92" t="s">
        <v>915</v>
      </c>
      <c r="M404" s="92" t="s">
        <v>1142</v>
      </c>
      <c r="N404" s="139">
        <v>1.0000000000000001E-5</v>
      </c>
      <c r="O404" s="140">
        <v>4.13333333333333E-8</v>
      </c>
    </row>
    <row r="405" spans="1:15" s="59" customFormat="1" ht="33.5" customHeight="1" x14ac:dyDescent="0.2">
      <c r="A405" s="175"/>
      <c r="B405" s="185"/>
      <c r="C405" s="257" t="s">
        <v>917</v>
      </c>
      <c r="D405" s="258"/>
      <c r="E405" s="259" t="s">
        <v>918</v>
      </c>
      <c r="F405" s="260"/>
      <c r="G405" s="261"/>
      <c r="H405" s="253" t="s">
        <v>162</v>
      </c>
      <c r="I405" s="254"/>
      <c r="J405" s="254"/>
      <c r="K405" s="255"/>
      <c r="L405" s="92" t="s">
        <v>917</v>
      </c>
      <c r="M405" s="92" t="s">
        <v>1142</v>
      </c>
      <c r="N405" s="139">
        <v>1.0000000000000001E-5</v>
      </c>
      <c r="O405" s="140">
        <v>1.4999999999999999E-7</v>
      </c>
    </row>
    <row r="406" spans="1:15" s="59" customFormat="1" ht="25" customHeight="1" x14ac:dyDescent="0.2">
      <c r="A406" s="175"/>
      <c r="B406" s="185"/>
      <c r="C406" s="257" t="s">
        <v>919</v>
      </c>
      <c r="D406" s="258"/>
      <c r="E406" s="259" t="s">
        <v>920</v>
      </c>
      <c r="F406" s="260"/>
      <c r="G406" s="261"/>
      <c r="H406" s="253" t="s">
        <v>162</v>
      </c>
      <c r="I406" s="254"/>
      <c r="J406" s="254"/>
      <c r="K406" s="255"/>
      <c r="L406" s="92" t="s">
        <v>919</v>
      </c>
      <c r="M406" s="92" t="s">
        <v>1142</v>
      </c>
      <c r="N406" s="139">
        <v>1.0000000000000001E-5</v>
      </c>
      <c r="O406" s="140">
        <v>5.0999999999999993E-9</v>
      </c>
    </row>
    <row r="407" spans="1:15" s="59" customFormat="1" ht="25" customHeight="1" x14ac:dyDescent="0.2">
      <c r="A407" s="175"/>
      <c r="B407" s="185"/>
      <c r="C407" s="257" t="s">
        <v>921</v>
      </c>
      <c r="D407" s="258"/>
      <c r="E407" s="259" t="s">
        <v>922</v>
      </c>
      <c r="F407" s="260"/>
      <c r="G407" s="261"/>
      <c r="H407" s="253" t="s">
        <v>162</v>
      </c>
      <c r="I407" s="254"/>
      <c r="J407" s="254"/>
      <c r="K407" s="255"/>
      <c r="L407" s="92" t="s">
        <v>921</v>
      </c>
      <c r="M407" s="92" t="s">
        <v>1142</v>
      </c>
      <c r="N407" s="139">
        <v>1.0000000000000001E-5</v>
      </c>
      <c r="O407" s="140">
        <v>1.4999999999999999E-8</v>
      </c>
    </row>
    <row r="408" spans="1:15" s="59" customFormat="1" ht="25" customHeight="1" x14ac:dyDescent="0.2">
      <c r="A408" s="175"/>
      <c r="B408" s="185"/>
      <c r="C408" s="257" t="s">
        <v>923</v>
      </c>
      <c r="D408" s="258"/>
      <c r="E408" s="259" t="s">
        <v>924</v>
      </c>
      <c r="F408" s="260"/>
      <c r="G408" s="261"/>
      <c r="H408" s="253" t="s">
        <v>162</v>
      </c>
      <c r="I408" s="254"/>
      <c r="J408" s="254"/>
      <c r="K408" s="255"/>
      <c r="L408" s="92" t="s">
        <v>923</v>
      </c>
      <c r="M408" s="92" t="s">
        <v>1142</v>
      </c>
      <c r="N408" s="139">
        <v>1E-4</v>
      </c>
      <c r="O408" s="140">
        <v>3.1333333333333333E-7</v>
      </c>
    </row>
    <row r="409" spans="1:15" s="59" customFormat="1" ht="25" customHeight="1" x14ac:dyDescent="0.2">
      <c r="A409" s="175"/>
      <c r="B409" s="185"/>
      <c r="C409" s="257" t="s">
        <v>925</v>
      </c>
      <c r="D409" s="258"/>
      <c r="E409" s="259" t="s">
        <v>926</v>
      </c>
      <c r="F409" s="260"/>
      <c r="G409" s="261"/>
      <c r="H409" s="253" t="s">
        <v>162</v>
      </c>
      <c r="I409" s="254"/>
      <c r="J409" s="254"/>
      <c r="K409" s="255"/>
      <c r="L409" s="92" t="s">
        <v>925</v>
      </c>
      <c r="M409" s="92" t="s">
        <v>1142</v>
      </c>
      <c r="N409" s="139">
        <v>1.0000000000000001E-5</v>
      </c>
      <c r="O409" s="140">
        <v>4.7000000000000004E-8</v>
      </c>
    </row>
    <row r="410" spans="1:15" s="59" customFormat="1" ht="25" customHeight="1" x14ac:dyDescent="0.2">
      <c r="A410" s="175"/>
      <c r="B410" s="185"/>
      <c r="C410" s="257" t="s">
        <v>927</v>
      </c>
      <c r="D410" s="258"/>
      <c r="E410" s="259" t="s">
        <v>928</v>
      </c>
      <c r="F410" s="260"/>
      <c r="G410" s="261"/>
      <c r="H410" s="253" t="s">
        <v>162</v>
      </c>
      <c r="I410" s="254"/>
      <c r="J410" s="254"/>
      <c r="K410" s="255"/>
      <c r="L410" s="92" t="s">
        <v>927</v>
      </c>
      <c r="M410" s="92" t="s">
        <v>1142</v>
      </c>
      <c r="N410" s="139">
        <v>1.0000000000000001E-5</v>
      </c>
      <c r="O410" s="140">
        <v>8.6000000000000003E-10</v>
      </c>
    </row>
    <row r="411" spans="1:15" s="59" customFormat="1" ht="25" customHeight="1" x14ac:dyDescent="0.2">
      <c r="A411" s="175"/>
      <c r="B411" s="185"/>
      <c r="C411" s="257" t="s">
        <v>929</v>
      </c>
      <c r="D411" s="258"/>
      <c r="E411" s="259" t="s">
        <v>930</v>
      </c>
      <c r="F411" s="260"/>
      <c r="G411" s="261"/>
      <c r="H411" s="253" t="s">
        <v>162</v>
      </c>
      <c r="I411" s="254"/>
      <c r="J411" s="254"/>
      <c r="K411" s="255"/>
      <c r="L411" s="92" t="s">
        <v>929</v>
      </c>
      <c r="M411" s="92" t="s">
        <v>1142</v>
      </c>
      <c r="N411" s="139">
        <v>1.0000000000000001E-5</v>
      </c>
      <c r="O411" s="140">
        <v>4.3000000000000001E-10</v>
      </c>
    </row>
    <row r="412" spans="1:15" s="59" customFormat="1" ht="25" customHeight="1" x14ac:dyDescent="0.2">
      <c r="A412" s="175"/>
      <c r="B412" s="185"/>
      <c r="C412" s="257" t="s">
        <v>931</v>
      </c>
      <c r="D412" s="258"/>
      <c r="E412" s="259" t="s">
        <v>932</v>
      </c>
      <c r="F412" s="260"/>
      <c r="G412" s="261"/>
      <c r="H412" s="253" t="s">
        <v>162</v>
      </c>
      <c r="I412" s="254"/>
      <c r="J412" s="254"/>
      <c r="K412" s="255"/>
      <c r="L412" s="92" t="s">
        <v>931</v>
      </c>
      <c r="M412" s="92" t="s">
        <v>1142</v>
      </c>
      <c r="N412" s="139">
        <v>1.0000000000000001E-5</v>
      </c>
      <c r="O412" s="140">
        <v>1.3000000000000001E-8</v>
      </c>
    </row>
    <row r="413" spans="1:15" s="59" customFormat="1" ht="25" customHeight="1" x14ac:dyDescent="0.2">
      <c r="A413" s="175"/>
      <c r="B413" s="185"/>
      <c r="C413" s="257" t="s">
        <v>933</v>
      </c>
      <c r="D413" s="258"/>
      <c r="E413" s="259" t="s">
        <v>934</v>
      </c>
      <c r="F413" s="260"/>
      <c r="G413" s="261"/>
      <c r="H413" s="253" t="s">
        <v>162</v>
      </c>
      <c r="I413" s="254"/>
      <c r="J413" s="254"/>
      <c r="K413" s="255"/>
      <c r="L413" s="92" t="s">
        <v>933</v>
      </c>
      <c r="M413" s="92" t="s">
        <v>1142</v>
      </c>
      <c r="N413" s="139">
        <v>1.0000000000000001E-5</v>
      </c>
      <c r="O413" s="140">
        <v>6.3000000000000002E-9</v>
      </c>
    </row>
    <row r="414" spans="1:15" s="59" customFormat="1" ht="25" customHeight="1" x14ac:dyDescent="0.2">
      <c r="A414" s="175"/>
      <c r="B414" s="185"/>
      <c r="C414" s="257" t="s">
        <v>935</v>
      </c>
      <c r="D414" s="258"/>
      <c r="E414" s="259" t="s">
        <v>936</v>
      </c>
      <c r="F414" s="260"/>
      <c r="G414" s="261"/>
      <c r="H414" s="253" t="s">
        <v>162</v>
      </c>
      <c r="I414" s="254"/>
      <c r="J414" s="254"/>
      <c r="K414" s="255"/>
      <c r="L414" s="92" t="s">
        <v>935</v>
      </c>
      <c r="M414" s="92" t="s">
        <v>1142</v>
      </c>
      <c r="N414" s="139">
        <v>1.0000000000000001E-5</v>
      </c>
      <c r="O414" s="140">
        <v>5.3666666666666659E-9</v>
      </c>
    </row>
    <row r="415" spans="1:15" s="59" customFormat="1" ht="25" customHeight="1" x14ac:dyDescent="0.2">
      <c r="A415" s="175"/>
      <c r="B415" s="185"/>
      <c r="C415" s="257" t="s">
        <v>937</v>
      </c>
      <c r="D415" s="258"/>
      <c r="E415" s="259" t="s">
        <v>938</v>
      </c>
      <c r="F415" s="260"/>
      <c r="G415" s="261"/>
      <c r="H415" s="253" t="s">
        <v>162</v>
      </c>
      <c r="I415" s="254"/>
      <c r="J415" s="254"/>
      <c r="K415" s="255"/>
      <c r="L415" s="92" t="s">
        <v>937</v>
      </c>
      <c r="M415" s="92" t="s">
        <v>1142</v>
      </c>
      <c r="N415" s="139">
        <v>1E-4</v>
      </c>
      <c r="O415" s="140">
        <v>5.6999999999999994E-7</v>
      </c>
    </row>
    <row r="416" spans="1:15" s="59" customFormat="1" ht="25" customHeight="1" x14ac:dyDescent="0.2">
      <c r="A416" s="175"/>
      <c r="B416" s="185"/>
      <c r="C416" s="257" t="s">
        <v>939</v>
      </c>
      <c r="D416" s="258"/>
      <c r="E416" s="259" t="s">
        <v>940</v>
      </c>
      <c r="F416" s="260"/>
      <c r="G416" s="261"/>
      <c r="H416" s="253" t="s">
        <v>162</v>
      </c>
      <c r="I416" s="254"/>
      <c r="J416" s="254"/>
      <c r="K416" s="255"/>
      <c r="L416" s="92" t="s">
        <v>939</v>
      </c>
      <c r="M416" s="92" t="s">
        <v>1142</v>
      </c>
      <c r="N416" s="139">
        <v>1.0000000000000001E-5</v>
      </c>
      <c r="O416" s="140">
        <v>9.8666666666666663E-8</v>
      </c>
    </row>
    <row r="417" spans="1:15" s="59" customFormat="1" ht="25" customHeight="1" x14ac:dyDescent="0.2">
      <c r="A417" s="175"/>
      <c r="B417" s="185"/>
      <c r="C417" s="257" t="s">
        <v>941</v>
      </c>
      <c r="D417" s="258"/>
      <c r="E417" s="259" t="s">
        <v>942</v>
      </c>
      <c r="F417" s="260"/>
      <c r="G417" s="261"/>
      <c r="H417" s="253" t="s">
        <v>162</v>
      </c>
      <c r="I417" s="254"/>
      <c r="J417" s="254"/>
      <c r="K417" s="255"/>
      <c r="L417" s="92" t="s">
        <v>941</v>
      </c>
      <c r="M417" s="92" t="s">
        <v>1142</v>
      </c>
      <c r="N417" s="139">
        <v>1E-4</v>
      </c>
      <c r="O417" s="140">
        <v>7.2666666666666668E-6</v>
      </c>
    </row>
    <row r="418" spans="1:15" s="59" customFormat="1" ht="25" customHeight="1" x14ac:dyDescent="0.2">
      <c r="A418" s="175"/>
      <c r="B418" s="185"/>
      <c r="C418" s="257" t="s">
        <v>943</v>
      </c>
      <c r="D418" s="258"/>
      <c r="E418" s="259" t="s">
        <v>944</v>
      </c>
      <c r="F418" s="260"/>
      <c r="G418" s="261"/>
      <c r="H418" s="253" t="s">
        <v>162</v>
      </c>
      <c r="I418" s="254"/>
      <c r="J418" s="254"/>
      <c r="K418" s="255"/>
      <c r="L418" s="92" t="s">
        <v>943</v>
      </c>
      <c r="M418" s="92" t="s">
        <v>1142</v>
      </c>
      <c r="N418" s="139">
        <v>1E-4</v>
      </c>
      <c r="O418" s="140">
        <v>2.3E-6</v>
      </c>
    </row>
    <row r="419" spans="1:15" s="59" customFormat="1" ht="25" customHeight="1" x14ac:dyDescent="0.2">
      <c r="A419" s="175"/>
      <c r="B419" s="185"/>
      <c r="C419" s="257" t="s">
        <v>945</v>
      </c>
      <c r="D419" s="258"/>
      <c r="E419" s="259" t="s">
        <v>946</v>
      </c>
      <c r="F419" s="260"/>
      <c r="G419" s="261"/>
      <c r="H419" s="253" t="s">
        <v>162</v>
      </c>
      <c r="I419" s="254"/>
      <c r="J419" s="254"/>
      <c r="K419" s="255"/>
      <c r="L419" s="92" t="s">
        <v>945</v>
      </c>
      <c r="M419" s="92" t="s">
        <v>1142</v>
      </c>
      <c r="N419" s="139">
        <v>1E-4</v>
      </c>
      <c r="O419" s="140">
        <v>5.0499999999999999E-6</v>
      </c>
    </row>
    <row r="420" spans="1:15" s="59" customFormat="1" ht="25" customHeight="1" x14ac:dyDescent="0.2">
      <c r="A420" s="175"/>
      <c r="B420" s="185"/>
      <c r="C420" s="257" t="s">
        <v>947</v>
      </c>
      <c r="D420" s="258"/>
      <c r="E420" s="259" t="s">
        <v>948</v>
      </c>
      <c r="F420" s="260"/>
      <c r="G420" s="261"/>
      <c r="H420" s="253" t="s">
        <v>162</v>
      </c>
      <c r="I420" s="254"/>
      <c r="J420" s="254"/>
      <c r="K420" s="255"/>
      <c r="L420" s="92" t="s">
        <v>947</v>
      </c>
      <c r="M420" s="92" t="s">
        <v>1142</v>
      </c>
      <c r="N420" s="139">
        <v>1.0000000000000001E-5</v>
      </c>
      <c r="O420" s="140">
        <v>1.4999999999999999E-8</v>
      </c>
    </row>
    <row r="421" spans="1:15" s="59" customFormat="1" ht="25" customHeight="1" x14ac:dyDescent="0.2">
      <c r="A421" s="175"/>
      <c r="B421" s="185"/>
      <c r="C421" s="257" t="s">
        <v>949</v>
      </c>
      <c r="D421" s="258"/>
      <c r="E421" s="259" t="s">
        <v>950</v>
      </c>
      <c r="F421" s="260"/>
      <c r="G421" s="261"/>
      <c r="H421" s="253" t="s">
        <v>162</v>
      </c>
      <c r="I421" s="254"/>
      <c r="J421" s="254"/>
      <c r="K421" s="255"/>
      <c r="L421" s="92" t="s">
        <v>949</v>
      </c>
      <c r="M421" s="92" t="s">
        <v>1142</v>
      </c>
      <c r="N421" s="139">
        <v>1.0000000000000001E-5</v>
      </c>
      <c r="O421" s="140">
        <v>1.0999999999999999E-8</v>
      </c>
    </row>
    <row r="422" spans="1:15" s="59" customFormat="1" ht="25" customHeight="1" x14ac:dyDescent="0.2">
      <c r="A422" s="175"/>
      <c r="B422" s="185"/>
      <c r="C422" s="257" t="s">
        <v>951</v>
      </c>
      <c r="D422" s="258"/>
      <c r="E422" s="259" t="s">
        <v>952</v>
      </c>
      <c r="F422" s="260"/>
      <c r="G422" s="261"/>
      <c r="H422" s="253" t="s">
        <v>162</v>
      </c>
      <c r="I422" s="254"/>
      <c r="J422" s="254"/>
      <c r="K422" s="255"/>
      <c r="L422" s="92" t="s">
        <v>951</v>
      </c>
      <c r="M422" s="92" t="s">
        <v>1143</v>
      </c>
      <c r="N422" s="139">
        <v>1E-4</v>
      </c>
      <c r="O422" s="140">
        <v>1.5999999999999999E-6</v>
      </c>
    </row>
    <row r="423" spans="1:15" s="59" customFormat="1" ht="25" customHeight="1" x14ac:dyDescent="0.2">
      <c r="A423" s="175"/>
      <c r="B423" s="185"/>
      <c r="C423" s="257" t="s">
        <v>953</v>
      </c>
      <c r="D423" s="258"/>
      <c r="E423" s="259" t="s">
        <v>954</v>
      </c>
      <c r="F423" s="260"/>
      <c r="G423" s="261"/>
      <c r="H423" s="253" t="s">
        <v>162</v>
      </c>
      <c r="I423" s="254"/>
      <c r="J423" s="254"/>
      <c r="K423" s="255"/>
      <c r="L423" s="92" t="s">
        <v>953</v>
      </c>
      <c r="M423" s="92" t="s">
        <v>1142</v>
      </c>
      <c r="N423" s="139">
        <v>1.0000000000000001E-5</v>
      </c>
      <c r="O423" s="140">
        <v>1.6000000000000001E-8</v>
      </c>
    </row>
    <row r="424" spans="1:15" s="59" customFormat="1" ht="25" customHeight="1" x14ac:dyDescent="0.2">
      <c r="A424" s="175"/>
      <c r="B424" s="185"/>
      <c r="C424" s="257" t="s">
        <v>955</v>
      </c>
      <c r="D424" s="258"/>
      <c r="E424" s="259" t="s">
        <v>955</v>
      </c>
      <c r="F424" s="260"/>
      <c r="G424" s="261"/>
      <c r="H424" s="253" t="s">
        <v>162</v>
      </c>
      <c r="I424" s="254"/>
      <c r="J424" s="254"/>
      <c r="K424" s="255"/>
      <c r="L424" s="92" t="s">
        <v>955</v>
      </c>
      <c r="M424" s="92" t="s">
        <v>1142</v>
      </c>
      <c r="N424" s="139">
        <v>1.0000000000000001E-5</v>
      </c>
      <c r="O424" s="140">
        <v>3.1249999999999999E-9</v>
      </c>
    </row>
    <row r="425" spans="1:15" s="59" customFormat="1" ht="25" customHeight="1" x14ac:dyDescent="0.2">
      <c r="A425" s="175"/>
      <c r="B425" s="185"/>
      <c r="C425" s="257" t="s">
        <v>956</v>
      </c>
      <c r="D425" s="258"/>
      <c r="E425" s="259" t="s">
        <v>957</v>
      </c>
      <c r="F425" s="260"/>
      <c r="G425" s="261"/>
      <c r="H425" s="253" t="s">
        <v>162</v>
      </c>
      <c r="I425" s="254"/>
      <c r="J425" s="254"/>
      <c r="K425" s="255"/>
      <c r="L425" s="92" t="s">
        <v>956</v>
      </c>
      <c r="M425" s="92" t="s">
        <v>1150</v>
      </c>
      <c r="N425" s="139">
        <v>1E-4</v>
      </c>
      <c r="O425" s="140">
        <v>3.9149999999999998E-6</v>
      </c>
    </row>
    <row r="426" spans="1:15" s="59" customFormat="1" ht="25" customHeight="1" x14ac:dyDescent="0.2">
      <c r="A426" s="175"/>
      <c r="B426" s="185"/>
      <c r="C426" s="257" t="s">
        <v>958</v>
      </c>
      <c r="D426" s="258"/>
      <c r="E426" s="259" t="s">
        <v>959</v>
      </c>
      <c r="F426" s="260"/>
      <c r="G426" s="261"/>
      <c r="H426" s="253" t="s">
        <v>162</v>
      </c>
      <c r="I426" s="254"/>
      <c r="J426" s="254"/>
      <c r="K426" s="255"/>
      <c r="L426" s="92" t="s">
        <v>958</v>
      </c>
      <c r="M426" s="92" t="s">
        <v>1142</v>
      </c>
      <c r="N426" s="139">
        <v>1.0000000000000001E-5</v>
      </c>
      <c r="O426" s="140">
        <v>6.2750000000000008E-9</v>
      </c>
    </row>
    <row r="427" spans="1:15" s="59" customFormat="1" ht="25" customHeight="1" x14ac:dyDescent="0.2">
      <c r="A427" s="175"/>
      <c r="B427" s="185"/>
      <c r="C427" s="257" t="s">
        <v>960</v>
      </c>
      <c r="D427" s="258"/>
      <c r="E427" s="259" t="s">
        <v>958</v>
      </c>
      <c r="F427" s="260"/>
      <c r="G427" s="261"/>
      <c r="H427" s="253" t="s">
        <v>1040</v>
      </c>
      <c r="I427" s="254"/>
      <c r="J427" s="254"/>
      <c r="K427" s="255"/>
      <c r="L427" s="92" t="s">
        <v>960</v>
      </c>
      <c r="M427" s="92" t="s">
        <v>1142</v>
      </c>
      <c r="N427" s="139">
        <v>1.0000000000000001E-5</v>
      </c>
      <c r="O427" s="140">
        <v>6.8999999999999996E-8</v>
      </c>
    </row>
    <row r="428" spans="1:15" s="59" customFormat="1" ht="25" customHeight="1" x14ac:dyDescent="0.2">
      <c r="A428" s="175"/>
      <c r="B428" s="185"/>
      <c r="C428" s="257" t="s">
        <v>961</v>
      </c>
      <c r="D428" s="258"/>
      <c r="E428" s="259" t="s">
        <v>962</v>
      </c>
      <c r="F428" s="260"/>
      <c r="G428" s="261"/>
      <c r="H428" s="253" t="s">
        <v>162</v>
      </c>
      <c r="I428" s="254"/>
      <c r="J428" s="254"/>
      <c r="K428" s="255"/>
      <c r="L428" s="92" t="s">
        <v>961</v>
      </c>
      <c r="M428" s="92" t="s">
        <v>1142</v>
      </c>
      <c r="N428" s="139">
        <v>1.0000000000000001E-5</v>
      </c>
      <c r="O428" s="140">
        <v>1.28E-8</v>
      </c>
    </row>
    <row r="429" spans="1:15" s="59" customFormat="1" ht="25" customHeight="1" x14ac:dyDescent="0.2">
      <c r="A429" s="175"/>
      <c r="B429" s="185"/>
      <c r="C429" s="257" t="s">
        <v>963</v>
      </c>
      <c r="D429" s="258"/>
      <c r="E429" s="259" t="s">
        <v>964</v>
      </c>
      <c r="F429" s="260"/>
      <c r="G429" s="261"/>
      <c r="H429" s="253" t="s">
        <v>162</v>
      </c>
      <c r="I429" s="254"/>
      <c r="J429" s="254"/>
      <c r="K429" s="255"/>
      <c r="L429" s="92" t="s">
        <v>963</v>
      </c>
      <c r="M429" s="92" t="s">
        <v>1142</v>
      </c>
      <c r="N429" s="139">
        <v>1.0000000000000001E-5</v>
      </c>
      <c r="O429" s="140">
        <v>4.6666666666666661E-8</v>
      </c>
    </row>
    <row r="430" spans="1:15" s="59" customFormat="1" ht="25" customHeight="1" x14ac:dyDescent="0.2">
      <c r="A430" s="175"/>
      <c r="B430" s="185"/>
      <c r="C430" s="257" t="s">
        <v>965</v>
      </c>
      <c r="D430" s="258"/>
      <c r="E430" s="259" t="s">
        <v>966</v>
      </c>
      <c r="F430" s="260"/>
      <c r="G430" s="261"/>
      <c r="H430" s="253" t="s">
        <v>162</v>
      </c>
      <c r="I430" s="254"/>
      <c r="J430" s="254"/>
      <c r="K430" s="255"/>
      <c r="L430" s="92" t="s">
        <v>965</v>
      </c>
      <c r="M430" s="92" t="s">
        <v>1142</v>
      </c>
      <c r="N430" s="139">
        <v>1.0000000000000001E-5</v>
      </c>
      <c r="O430" s="140">
        <v>5.7666666666666662E-9</v>
      </c>
    </row>
    <row r="431" spans="1:15" s="59" customFormat="1" ht="25" customHeight="1" x14ac:dyDescent="0.2">
      <c r="A431" s="175"/>
      <c r="B431" s="185"/>
      <c r="C431" s="257" t="s">
        <v>967</v>
      </c>
      <c r="D431" s="258"/>
      <c r="E431" s="259" t="s">
        <v>968</v>
      </c>
      <c r="F431" s="260"/>
      <c r="G431" s="261"/>
      <c r="H431" s="253" t="s">
        <v>162</v>
      </c>
      <c r="I431" s="254"/>
      <c r="J431" s="254"/>
      <c r="K431" s="255"/>
      <c r="L431" s="92" t="s">
        <v>967</v>
      </c>
      <c r="M431" s="92" t="s">
        <v>1142</v>
      </c>
      <c r="N431" s="139">
        <v>1E-4</v>
      </c>
      <c r="O431" s="140">
        <v>5.4000000000000002E-7</v>
      </c>
    </row>
    <row r="432" spans="1:15" s="59" customFormat="1" ht="25" customHeight="1" x14ac:dyDescent="0.2">
      <c r="A432" s="175"/>
      <c r="B432" s="185"/>
      <c r="C432" s="257" t="s">
        <v>969</v>
      </c>
      <c r="D432" s="258"/>
      <c r="E432" s="259" t="s">
        <v>970</v>
      </c>
      <c r="F432" s="260"/>
      <c r="G432" s="261"/>
      <c r="H432" s="253" t="s">
        <v>162</v>
      </c>
      <c r="I432" s="254"/>
      <c r="J432" s="254"/>
      <c r="K432" s="255"/>
      <c r="L432" s="92" t="s">
        <v>969</v>
      </c>
      <c r="M432" s="92" t="s">
        <v>1142</v>
      </c>
      <c r="N432" s="139">
        <v>1E-4</v>
      </c>
      <c r="O432" s="140">
        <v>4.5333333333333337E-7</v>
      </c>
    </row>
    <row r="433" spans="1:15" s="59" customFormat="1" ht="25" customHeight="1" x14ac:dyDescent="0.2">
      <c r="A433" s="175"/>
      <c r="B433" s="185"/>
      <c r="C433" s="257" t="s">
        <v>971</v>
      </c>
      <c r="D433" s="258"/>
      <c r="E433" s="259" t="s">
        <v>972</v>
      </c>
      <c r="F433" s="260"/>
      <c r="G433" s="261"/>
      <c r="H433" s="253" t="s">
        <v>162</v>
      </c>
      <c r="I433" s="254"/>
      <c r="J433" s="254"/>
      <c r="K433" s="255"/>
      <c r="L433" s="92" t="s">
        <v>971</v>
      </c>
      <c r="M433" s="92" t="s">
        <v>1142</v>
      </c>
      <c r="N433" s="139">
        <v>1E-4</v>
      </c>
      <c r="O433" s="140">
        <v>1.7333333333333332E-6</v>
      </c>
    </row>
    <row r="434" spans="1:15" s="59" customFormat="1" ht="25" customHeight="1" x14ac:dyDescent="0.2">
      <c r="A434" s="175"/>
      <c r="B434" s="185"/>
      <c r="C434" s="257" t="s">
        <v>973</v>
      </c>
      <c r="D434" s="258"/>
      <c r="E434" s="259" t="s">
        <v>974</v>
      </c>
      <c r="F434" s="260"/>
      <c r="G434" s="261"/>
      <c r="H434" s="253" t="s">
        <v>162</v>
      </c>
      <c r="I434" s="254"/>
      <c r="J434" s="254"/>
      <c r="K434" s="255"/>
      <c r="L434" s="92" t="s">
        <v>973</v>
      </c>
      <c r="M434" s="92" t="s">
        <v>1142</v>
      </c>
      <c r="N434" s="139">
        <v>1.0000000000000001E-5</v>
      </c>
      <c r="O434" s="140">
        <v>7.9000000000000006E-8</v>
      </c>
    </row>
    <row r="435" spans="1:15" s="59" customFormat="1" ht="25" customHeight="1" x14ac:dyDescent="0.2">
      <c r="A435" s="175"/>
      <c r="B435" s="185"/>
      <c r="C435" s="257" t="s">
        <v>975</v>
      </c>
      <c r="D435" s="258"/>
      <c r="E435" s="259" t="s">
        <v>976</v>
      </c>
      <c r="F435" s="260"/>
      <c r="G435" s="261"/>
      <c r="H435" s="253" t="s">
        <v>163</v>
      </c>
      <c r="I435" s="254"/>
      <c r="J435" s="254"/>
      <c r="K435" s="255"/>
      <c r="L435" s="92" t="s">
        <v>975</v>
      </c>
      <c r="M435" s="92" t="s">
        <v>1142</v>
      </c>
      <c r="N435" s="139">
        <v>1E-4</v>
      </c>
      <c r="O435" s="140">
        <v>5.6499999999999999E-7</v>
      </c>
    </row>
    <row r="436" spans="1:15" s="59" customFormat="1" ht="25" customHeight="1" x14ac:dyDescent="0.2">
      <c r="A436" s="175"/>
      <c r="B436" s="185"/>
      <c r="C436" s="257" t="s">
        <v>977</v>
      </c>
      <c r="D436" s="258"/>
      <c r="E436" s="259" t="s">
        <v>976</v>
      </c>
      <c r="F436" s="260"/>
      <c r="G436" s="261"/>
      <c r="H436" s="253" t="s">
        <v>163</v>
      </c>
      <c r="I436" s="254"/>
      <c r="J436" s="254"/>
      <c r="K436" s="255"/>
      <c r="L436" s="92" t="s">
        <v>977</v>
      </c>
      <c r="M436" s="92" t="s">
        <v>1142</v>
      </c>
      <c r="N436" s="139">
        <v>1E-4</v>
      </c>
      <c r="O436" s="140">
        <v>1.3E-6</v>
      </c>
    </row>
    <row r="437" spans="1:15" s="59" customFormat="1" ht="25" customHeight="1" x14ac:dyDescent="0.2">
      <c r="A437" s="175"/>
      <c r="B437" s="185"/>
      <c r="C437" s="257" t="s">
        <v>978</v>
      </c>
      <c r="D437" s="258"/>
      <c r="E437" s="259" t="s">
        <v>976</v>
      </c>
      <c r="F437" s="260"/>
      <c r="G437" s="261"/>
      <c r="H437" s="253" t="s">
        <v>163</v>
      </c>
      <c r="I437" s="254"/>
      <c r="J437" s="254"/>
      <c r="K437" s="255"/>
      <c r="L437" s="92" t="s">
        <v>978</v>
      </c>
      <c r="M437" s="92" t="s">
        <v>1142</v>
      </c>
      <c r="N437" s="139">
        <v>1E-4</v>
      </c>
      <c r="O437" s="140">
        <v>9.5999999999999991E-7</v>
      </c>
    </row>
    <row r="438" spans="1:15" s="59" customFormat="1" ht="25" customHeight="1" x14ac:dyDescent="0.2">
      <c r="A438" s="175"/>
      <c r="B438" s="185"/>
      <c r="C438" s="257" t="s">
        <v>979</v>
      </c>
      <c r="D438" s="258"/>
      <c r="E438" s="259" t="s">
        <v>980</v>
      </c>
      <c r="F438" s="260"/>
      <c r="G438" s="261"/>
      <c r="H438" s="253" t="s">
        <v>162</v>
      </c>
      <c r="I438" s="254"/>
      <c r="J438" s="254"/>
      <c r="K438" s="255"/>
      <c r="L438" s="92" t="s">
        <v>979</v>
      </c>
      <c r="M438" s="92" t="s">
        <v>1142</v>
      </c>
      <c r="N438" s="139">
        <v>1.0000000000000001E-5</v>
      </c>
      <c r="O438" s="140">
        <v>9.5000000000000004E-8</v>
      </c>
    </row>
    <row r="439" spans="1:15" s="59" customFormat="1" ht="25" customHeight="1" x14ac:dyDescent="0.2">
      <c r="A439" s="175"/>
      <c r="B439" s="185"/>
      <c r="C439" s="257" t="s">
        <v>981</v>
      </c>
      <c r="D439" s="258"/>
      <c r="E439" s="259" t="s">
        <v>982</v>
      </c>
      <c r="F439" s="260"/>
      <c r="G439" s="261"/>
      <c r="H439" s="253" t="s">
        <v>162</v>
      </c>
      <c r="I439" s="254"/>
      <c r="J439" s="254"/>
      <c r="K439" s="255"/>
      <c r="L439" s="92" t="s">
        <v>981</v>
      </c>
      <c r="M439" s="92" t="s">
        <v>1142</v>
      </c>
      <c r="N439" s="139">
        <v>1.0000000000000001E-5</v>
      </c>
      <c r="O439" s="140">
        <v>5.8999999999999999E-8</v>
      </c>
    </row>
    <row r="440" spans="1:15" s="59" customFormat="1" ht="25" customHeight="1" x14ac:dyDescent="0.2">
      <c r="A440" s="175"/>
      <c r="B440" s="185"/>
      <c r="C440" s="257" t="s">
        <v>983</v>
      </c>
      <c r="D440" s="258"/>
      <c r="E440" s="259" t="s">
        <v>983</v>
      </c>
      <c r="F440" s="260"/>
      <c r="G440" s="261"/>
      <c r="H440" s="253" t="s">
        <v>162</v>
      </c>
      <c r="I440" s="254"/>
      <c r="J440" s="254"/>
      <c r="K440" s="255"/>
      <c r="L440" s="92" t="s">
        <v>983</v>
      </c>
      <c r="M440" s="92" t="s">
        <v>1142</v>
      </c>
      <c r="N440" s="139">
        <v>1.0000000000000001E-5</v>
      </c>
      <c r="O440" s="140">
        <v>3.4999999999999999E-9</v>
      </c>
    </row>
    <row r="441" spans="1:15" s="59" customFormat="1" ht="25" customHeight="1" x14ac:dyDescent="0.2">
      <c r="A441" s="175"/>
      <c r="B441" s="185"/>
      <c r="C441" s="257" t="s">
        <v>984</v>
      </c>
      <c r="D441" s="258"/>
      <c r="E441" s="259" t="s">
        <v>985</v>
      </c>
      <c r="F441" s="260"/>
      <c r="G441" s="261"/>
      <c r="H441" s="253" t="s">
        <v>162</v>
      </c>
      <c r="I441" s="254"/>
      <c r="J441" s="254"/>
      <c r="K441" s="255"/>
      <c r="L441" s="92" t="s">
        <v>984</v>
      </c>
      <c r="M441" s="92" t="s">
        <v>1142</v>
      </c>
      <c r="N441" s="139">
        <v>1.0000000000000001E-5</v>
      </c>
      <c r="O441" s="140">
        <v>4.2750000000000002E-9</v>
      </c>
    </row>
    <row r="442" spans="1:15" s="59" customFormat="1" ht="25" customHeight="1" x14ac:dyDescent="0.2">
      <c r="A442" s="175"/>
      <c r="B442" s="185"/>
      <c r="C442" s="257" t="s">
        <v>986</v>
      </c>
      <c r="D442" s="258"/>
      <c r="E442" s="259" t="s">
        <v>987</v>
      </c>
      <c r="F442" s="260"/>
      <c r="G442" s="261"/>
      <c r="H442" s="253" t="s">
        <v>163</v>
      </c>
      <c r="I442" s="254"/>
      <c r="J442" s="254"/>
      <c r="K442" s="255"/>
      <c r="L442" s="92" t="s">
        <v>986</v>
      </c>
      <c r="M442" s="92" t="s">
        <v>1142</v>
      </c>
      <c r="N442" s="139">
        <v>1.0000000000000001E-5</v>
      </c>
      <c r="O442" s="140">
        <v>2.8999999999999999E-9</v>
      </c>
    </row>
    <row r="443" spans="1:15" s="59" customFormat="1" ht="25" customHeight="1" x14ac:dyDescent="0.2">
      <c r="A443" s="175"/>
      <c r="B443" s="185"/>
      <c r="C443" s="257" t="s">
        <v>988</v>
      </c>
      <c r="D443" s="258"/>
      <c r="E443" s="259" t="s">
        <v>989</v>
      </c>
      <c r="F443" s="260"/>
      <c r="G443" s="261"/>
      <c r="H443" s="253" t="s">
        <v>162</v>
      </c>
      <c r="I443" s="254"/>
      <c r="J443" s="254"/>
      <c r="K443" s="255"/>
      <c r="L443" s="92" t="s">
        <v>988</v>
      </c>
      <c r="M443" s="92" t="s">
        <v>1142</v>
      </c>
      <c r="N443" s="139">
        <v>1.0000000000000001E-5</v>
      </c>
      <c r="O443" s="140">
        <v>4.1750000000000002E-9</v>
      </c>
    </row>
    <row r="444" spans="1:15" s="59" customFormat="1" ht="25" customHeight="1" x14ac:dyDescent="0.2">
      <c r="A444" s="175"/>
      <c r="B444" s="185"/>
      <c r="C444" s="257" t="s">
        <v>990</v>
      </c>
      <c r="D444" s="258"/>
      <c r="E444" s="259" t="s">
        <v>991</v>
      </c>
      <c r="F444" s="260"/>
      <c r="G444" s="261"/>
      <c r="H444" s="253" t="s">
        <v>162</v>
      </c>
      <c r="I444" s="254"/>
      <c r="J444" s="254"/>
      <c r="K444" s="255"/>
      <c r="L444" s="92" t="s">
        <v>990</v>
      </c>
      <c r="M444" s="92" t="s">
        <v>1142</v>
      </c>
      <c r="N444" s="139">
        <v>1.0000000000000001E-5</v>
      </c>
      <c r="O444" s="140">
        <v>4.466666666666667E-9</v>
      </c>
    </row>
    <row r="445" spans="1:15" s="59" customFormat="1" ht="25" customHeight="1" x14ac:dyDescent="0.2">
      <c r="A445" s="175"/>
      <c r="B445" s="185"/>
      <c r="C445" s="257" t="s">
        <v>992</v>
      </c>
      <c r="D445" s="258"/>
      <c r="E445" s="259" t="s">
        <v>993</v>
      </c>
      <c r="F445" s="260"/>
      <c r="G445" s="261"/>
      <c r="H445" s="253" t="s">
        <v>162</v>
      </c>
      <c r="I445" s="254"/>
      <c r="J445" s="254"/>
      <c r="K445" s="255"/>
      <c r="L445" s="92" t="s">
        <v>992</v>
      </c>
      <c r="M445" s="92" t="s">
        <v>1142</v>
      </c>
      <c r="N445" s="139">
        <v>1.0000000000000001E-5</v>
      </c>
      <c r="O445" s="140">
        <v>1.5333333333333333E-7</v>
      </c>
    </row>
    <row r="446" spans="1:15" s="59" customFormat="1" ht="25" customHeight="1" x14ac:dyDescent="0.2">
      <c r="A446" s="175"/>
      <c r="B446" s="185"/>
      <c r="C446" s="257" t="s">
        <v>994</v>
      </c>
      <c r="D446" s="258"/>
      <c r="E446" s="259" t="s">
        <v>995</v>
      </c>
      <c r="F446" s="260"/>
      <c r="G446" s="261"/>
      <c r="H446" s="253" t="s">
        <v>162</v>
      </c>
      <c r="I446" s="254"/>
      <c r="J446" s="254"/>
      <c r="K446" s="255"/>
      <c r="L446" s="92" t="s">
        <v>994</v>
      </c>
      <c r="M446" s="92" t="s">
        <v>1142</v>
      </c>
      <c r="N446" s="139">
        <v>1.0000000000000001E-5</v>
      </c>
      <c r="O446" s="140">
        <v>7.3749999999999995E-8</v>
      </c>
    </row>
    <row r="447" spans="1:15" s="59" customFormat="1" ht="25" customHeight="1" x14ac:dyDescent="0.2">
      <c r="A447" s="175"/>
      <c r="B447" s="185"/>
      <c r="C447" s="257" t="s">
        <v>996</v>
      </c>
      <c r="D447" s="258"/>
      <c r="E447" s="259" t="s">
        <v>997</v>
      </c>
      <c r="F447" s="260"/>
      <c r="G447" s="261"/>
      <c r="H447" s="253" t="s">
        <v>162</v>
      </c>
      <c r="I447" s="254"/>
      <c r="J447" s="254"/>
      <c r="K447" s="255"/>
      <c r="L447" s="92" t="s">
        <v>996</v>
      </c>
      <c r="M447" s="92" t="s">
        <v>1142</v>
      </c>
      <c r="N447" s="139">
        <v>1.0000000000000001E-5</v>
      </c>
      <c r="O447" s="140">
        <v>1.6266666666666666E-9</v>
      </c>
    </row>
    <row r="448" spans="1:15" s="59" customFormat="1" ht="25" customHeight="1" x14ac:dyDescent="0.2">
      <c r="A448" s="175"/>
      <c r="B448" s="185"/>
      <c r="C448" s="257" t="s">
        <v>998</v>
      </c>
      <c r="D448" s="258"/>
      <c r="E448" s="259" t="s">
        <v>999</v>
      </c>
      <c r="F448" s="260"/>
      <c r="G448" s="261"/>
      <c r="H448" s="253" t="s">
        <v>162</v>
      </c>
      <c r="I448" s="254"/>
      <c r="J448" s="254"/>
      <c r="K448" s="255"/>
      <c r="L448" s="92" t="s">
        <v>998</v>
      </c>
      <c r="M448" s="92" t="s">
        <v>1142</v>
      </c>
      <c r="N448" s="139">
        <v>1E-4</v>
      </c>
      <c r="O448" s="140">
        <v>4.1999999999999998E-5</v>
      </c>
    </row>
    <row r="449" spans="1:15" s="59" customFormat="1" ht="25" customHeight="1" x14ac:dyDescent="0.2">
      <c r="A449" s="175"/>
      <c r="B449" s="185"/>
      <c r="C449" s="257" t="s">
        <v>1000</v>
      </c>
      <c r="D449" s="258"/>
      <c r="E449" s="259" t="s">
        <v>1001</v>
      </c>
      <c r="F449" s="260"/>
      <c r="G449" s="261"/>
      <c r="H449" s="253" t="s">
        <v>1040</v>
      </c>
      <c r="I449" s="254"/>
      <c r="J449" s="254"/>
      <c r="K449" s="255"/>
      <c r="L449" s="92" t="s">
        <v>1000</v>
      </c>
      <c r="M449" s="92" t="s">
        <v>1142</v>
      </c>
      <c r="N449" s="139">
        <v>1E-4</v>
      </c>
      <c r="O449" s="140">
        <v>6.3999999999999997E-5</v>
      </c>
    </row>
    <row r="450" spans="1:15" s="59" customFormat="1" ht="25" customHeight="1" x14ac:dyDescent="0.2">
      <c r="A450" s="175"/>
      <c r="B450" s="185"/>
      <c r="C450" s="257" t="s">
        <v>1002</v>
      </c>
      <c r="D450" s="258"/>
      <c r="E450" s="259" t="s">
        <v>1003</v>
      </c>
      <c r="F450" s="260"/>
      <c r="G450" s="261"/>
      <c r="H450" s="253" t="s">
        <v>162</v>
      </c>
      <c r="I450" s="254"/>
      <c r="J450" s="254"/>
      <c r="K450" s="255"/>
      <c r="L450" s="92" t="s">
        <v>1002</v>
      </c>
      <c r="M450" s="92" t="s">
        <v>1142</v>
      </c>
      <c r="N450" s="139">
        <v>1E-4</v>
      </c>
      <c r="O450" s="140">
        <v>1E-4</v>
      </c>
    </row>
    <row r="451" spans="1:15" s="59" customFormat="1" ht="25" customHeight="1" x14ac:dyDescent="0.2">
      <c r="A451" s="175"/>
      <c r="B451" s="185"/>
      <c r="C451" s="257" t="s">
        <v>1004</v>
      </c>
      <c r="D451" s="258"/>
      <c r="E451" s="259" t="s">
        <v>1005</v>
      </c>
      <c r="F451" s="260"/>
      <c r="G451" s="261"/>
      <c r="H451" s="253" t="s">
        <v>162</v>
      </c>
      <c r="I451" s="254"/>
      <c r="J451" s="254"/>
      <c r="K451" s="255"/>
      <c r="L451" s="92" t="s">
        <v>1004</v>
      </c>
      <c r="M451" s="92" t="s">
        <v>1142</v>
      </c>
      <c r="N451" s="139">
        <v>1.0000000000000001E-5</v>
      </c>
      <c r="O451" s="140">
        <v>2.7666666666666668E-7</v>
      </c>
    </row>
    <row r="452" spans="1:15" s="59" customFormat="1" ht="25" customHeight="1" x14ac:dyDescent="0.2">
      <c r="A452" s="175"/>
      <c r="B452" s="185"/>
      <c r="C452" s="257" t="s">
        <v>1006</v>
      </c>
      <c r="D452" s="258"/>
      <c r="E452" s="259" t="s">
        <v>1007</v>
      </c>
      <c r="F452" s="260"/>
      <c r="G452" s="261"/>
      <c r="H452" s="253" t="s">
        <v>162</v>
      </c>
      <c r="I452" s="254"/>
      <c r="J452" s="254"/>
      <c r="K452" s="255"/>
      <c r="L452" s="92" t="s">
        <v>1006</v>
      </c>
      <c r="M452" s="92" t="s">
        <v>1142</v>
      </c>
      <c r="N452" s="139">
        <v>1.0000000000000001E-5</v>
      </c>
      <c r="O452" s="140">
        <v>8.0999999999999997E-8</v>
      </c>
    </row>
    <row r="453" spans="1:15" s="59" customFormat="1" ht="25" customHeight="1" x14ac:dyDescent="0.2">
      <c r="A453" s="175"/>
      <c r="B453" s="185"/>
      <c r="C453" s="257" t="s">
        <v>1008</v>
      </c>
      <c r="D453" s="258"/>
      <c r="E453" s="259" t="s">
        <v>1009</v>
      </c>
      <c r="F453" s="260"/>
      <c r="G453" s="261"/>
      <c r="H453" s="253" t="s">
        <v>162</v>
      </c>
      <c r="I453" s="254"/>
      <c r="J453" s="254"/>
      <c r="K453" s="255"/>
      <c r="L453" s="92" t="s">
        <v>1008</v>
      </c>
      <c r="M453" s="92" t="s">
        <v>1142</v>
      </c>
      <c r="N453" s="139">
        <v>1.0000000000000001E-5</v>
      </c>
      <c r="O453" s="140">
        <v>3.0666666666666664E-9</v>
      </c>
    </row>
    <row r="454" spans="1:15" s="59" customFormat="1" ht="25" customHeight="1" x14ac:dyDescent="0.2">
      <c r="A454" s="175"/>
      <c r="B454" s="185"/>
      <c r="C454" s="257" t="s">
        <v>1010</v>
      </c>
      <c r="D454" s="258"/>
      <c r="E454" s="259" t="s">
        <v>1011</v>
      </c>
      <c r="F454" s="260"/>
      <c r="G454" s="261"/>
      <c r="H454" s="253" t="s">
        <v>162</v>
      </c>
      <c r="I454" s="254"/>
      <c r="J454" s="254"/>
      <c r="K454" s="255"/>
      <c r="L454" s="92" t="s">
        <v>1010</v>
      </c>
      <c r="M454" s="92" t="s">
        <v>1142</v>
      </c>
      <c r="N454" s="139">
        <v>1.0000000000000001E-5</v>
      </c>
      <c r="O454" s="140">
        <v>3.8333333333333332E-8</v>
      </c>
    </row>
    <row r="455" spans="1:15" s="59" customFormat="1" ht="25" customHeight="1" x14ac:dyDescent="0.2">
      <c r="A455" s="175"/>
      <c r="B455" s="185"/>
      <c r="C455" s="257" t="s">
        <v>1012</v>
      </c>
      <c r="D455" s="258"/>
      <c r="E455" s="259" t="s">
        <v>1013</v>
      </c>
      <c r="F455" s="260"/>
      <c r="G455" s="261"/>
      <c r="H455" s="253" t="s">
        <v>162</v>
      </c>
      <c r="I455" s="254"/>
      <c r="J455" s="254"/>
      <c r="K455" s="255"/>
      <c r="L455" s="92" t="s">
        <v>1012</v>
      </c>
      <c r="M455" s="92" t="s">
        <v>1142</v>
      </c>
      <c r="N455" s="139">
        <v>1.0000000000000001E-5</v>
      </c>
      <c r="O455" s="140">
        <v>4.3000000000000001E-8</v>
      </c>
    </row>
    <row r="456" spans="1:15" s="59" customFormat="1" ht="25" customHeight="1" x14ac:dyDescent="0.2">
      <c r="A456" s="175"/>
      <c r="B456" s="185"/>
      <c r="C456" s="257" t="s">
        <v>1014</v>
      </c>
      <c r="D456" s="258"/>
      <c r="E456" s="259" t="s">
        <v>1015</v>
      </c>
      <c r="F456" s="260"/>
      <c r="G456" s="261"/>
      <c r="H456" s="253" t="s">
        <v>162</v>
      </c>
      <c r="I456" s="254"/>
      <c r="J456" s="254"/>
      <c r="K456" s="255"/>
      <c r="L456" s="92" t="s">
        <v>1014</v>
      </c>
      <c r="M456" s="92" t="s">
        <v>1142</v>
      </c>
      <c r="N456" s="139">
        <v>1.0000000000000001E-5</v>
      </c>
      <c r="O456" s="140">
        <v>1.0999999999999999E-8</v>
      </c>
    </row>
    <row r="457" spans="1:15" s="59" customFormat="1" ht="25" customHeight="1" x14ac:dyDescent="0.2">
      <c r="A457" s="175"/>
      <c r="B457" s="185"/>
      <c r="C457" s="257" t="s">
        <v>1016</v>
      </c>
      <c r="D457" s="258"/>
      <c r="E457" s="259" t="s">
        <v>1017</v>
      </c>
      <c r="F457" s="260"/>
      <c r="G457" s="261"/>
      <c r="H457" s="253" t="s">
        <v>162</v>
      </c>
      <c r="I457" s="254"/>
      <c r="J457" s="254"/>
      <c r="K457" s="255"/>
      <c r="L457" s="92" t="s">
        <v>1016</v>
      </c>
      <c r="M457" s="92" t="s">
        <v>1142</v>
      </c>
      <c r="N457" s="139">
        <v>1.0000000000000001E-5</v>
      </c>
      <c r="O457" s="140">
        <v>8.0000000000000005E-9</v>
      </c>
    </row>
    <row r="458" spans="1:15" s="59" customFormat="1" ht="25" customHeight="1" x14ac:dyDescent="0.2">
      <c r="A458" s="175"/>
      <c r="B458" s="185"/>
      <c r="C458" s="257" t="s">
        <v>1018</v>
      </c>
      <c r="D458" s="258"/>
      <c r="E458" s="259" t="s">
        <v>1019</v>
      </c>
      <c r="F458" s="260"/>
      <c r="G458" s="261"/>
      <c r="H458" s="253" t="s">
        <v>162</v>
      </c>
      <c r="I458" s="254"/>
      <c r="J458" s="254"/>
      <c r="K458" s="255"/>
      <c r="L458" s="92" t="s">
        <v>1018</v>
      </c>
      <c r="M458" s="92" t="s">
        <v>1142</v>
      </c>
      <c r="N458" s="139">
        <v>1.0000000000000001E-5</v>
      </c>
      <c r="O458" s="140">
        <v>4.3000000000000001E-8</v>
      </c>
    </row>
    <row r="459" spans="1:15" s="59" customFormat="1" ht="25" customHeight="1" x14ac:dyDescent="0.2">
      <c r="A459" s="175"/>
      <c r="B459" s="185"/>
      <c r="C459" s="257" t="s">
        <v>1020</v>
      </c>
      <c r="D459" s="258"/>
      <c r="E459" s="259" t="s">
        <v>1021</v>
      </c>
      <c r="F459" s="260"/>
      <c r="G459" s="261"/>
      <c r="H459" s="253" t="s">
        <v>162</v>
      </c>
      <c r="I459" s="254"/>
      <c r="J459" s="254"/>
      <c r="K459" s="255"/>
      <c r="L459" s="92" t="s">
        <v>1020</v>
      </c>
      <c r="M459" s="92" t="s">
        <v>1142</v>
      </c>
      <c r="N459" s="139">
        <v>1.0000000000000001E-5</v>
      </c>
      <c r="O459" s="140">
        <v>1.7E-8</v>
      </c>
    </row>
    <row r="460" spans="1:15" s="59" customFormat="1" ht="25" customHeight="1" x14ac:dyDescent="0.2">
      <c r="A460" s="175"/>
      <c r="B460" s="185"/>
      <c r="C460" s="257" t="s">
        <v>1022</v>
      </c>
      <c r="D460" s="258"/>
      <c r="E460" s="259" t="s">
        <v>1023</v>
      </c>
      <c r="F460" s="260"/>
      <c r="G460" s="261"/>
      <c r="H460" s="253" t="s">
        <v>162</v>
      </c>
      <c r="I460" s="254"/>
      <c r="J460" s="254"/>
      <c r="K460" s="255"/>
      <c r="L460" s="92" t="s">
        <v>1022</v>
      </c>
      <c r="M460" s="92" t="s">
        <v>1142</v>
      </c>
      <c r="N460" s="139">
        <v>1.0000000000000001E-5</v>
      </c>
      <c r="O460" s="140">
        <v>7.0333333333333328E-8</v>
      </c>
    </row>
    <row r="461" spans="1:15" s="59" customFormat="1" ht="25" customHeight="1" x14ac:dyDescent="0.2">
      <c r="A461" s="175"/>
      <c r="B461" s="185"/>
      <c r="C461" s="257" t="s">
        <v>1024</v>
      </c>
      <c r="D461" s="258"/>
      <c r="E461" s="259" t="s">
        <v>1024</v>
      </c>
      <c r="F461" s="260"/>
      <c r="G461" s="261"/>
      <c r="H461" s="253" t="s">
        <v>162</v>
      </c>
      <c r="I461" s="254"/>
      <c r="J461" s="254"/>
      <c r="K461" s="255"/>
      <c r="L461" s="92" t="s">
        <v>1024</v>
      </c>
      <c r="M461" s="92" t="s">
        <v>1151</v>
      </c>
      <c r="N461" s="139">
        <v>1E-4</v>
      </c>
      <c r="O461" s="140">
        <v>1.832E-6</v>
      </c>
    </row>
    <row r="462" spans="1:15" s="59" customFormat="1" ht="25" customHeight="1" x14ac:dyDescent="0.2">
      <c r="A462" s="175"/>
      <c r="B462" s="185"/>
      <c r="C462" s="257" t="s">
        <v>1025</v>
      </c>
      <c r="D462" s="258"/>
      <c r="E462" s="259" t="s">
        <v>1025</v>
      </c>
      <c r="F462" s="260"/>
      <c r="G462" s="261"/>
      <c r="H462" s="253" t="s">
        <v>162</v>
      </c>
      <c r="I462" s="254"/>
      <c r="J462" s="254"/>
      <c r="K462" s="255"/>
      <c r="L462" s="92" t="s">
        <v>1025</v>
      </c>
      <c r="M462" s="92" t="s">
        <v>1142</v>
      </c>
      <c r="N462" s="139">
        <v>1E-4</v>
      </c>
      <c r="O462" s="140">
        <v>1.0000000000000001E-5</v>
      </c>
    </row>
    <row r="463" spans="1:15" s="59" customFormat="1" ht="25" customHeight="1" x14ac:dyDescent="0.2">
      <c r="A463" s="175"/>
      <c r="B463" s="185"/>
      <c r="C463" s="257" t="s">
        <v>1026</v>
      </c>
      <c r="D463" s="258"/>
      <c r="E463" s="259" t="s">
        <v>1027</v>
      </c>
      <c r="F463" s="260"/>
      <c r="G463" s="261"/>
      <c r="H463" s="253" t="s">
        <v>162</v>
      </c>
      <c r="I463" s="254"/>
      <c r="J463" s="254"/>
      <c r="K463" s="255"/>
      <c r="L463" s="92" t="s">
        <v>1026</v>
      </c>
      <c r="M463" s="92" t="s">
        <v>1142</v>
      </c>
      <c r="N463" s="139">
        <v>1E-4</v>
      </c>
      <c r="O463" s="140">
        <v>1.2533333333333333E-6</v>
      </c>
    </row>
    <row r="464" spans="1:15" s="59" customFormat="1" ht="25" customHeight="1" x14ac:dyDescent="0.2">
      <c r="A464" s="175"/>
      <c r="B464" s="185"/>
      <c r="C464" s="257" t="s">
        <v>1028</v>
      </c>
      <c r="D464" s="258"/>
      <c r="E464" s="259" t="s">
        <v>1029</v>
      </c>
      <c r="F464" s="260"/>
      <c r="G464" s="261"/>
      <c r="H464" s="253" t="s">
        <v>162</v>
      </c>
      <c r="I464" s="254"/>
      <c r="J464" s="254"/>
      <c r="K464" s="255"/>
      <c r="L464" s="92" t="s">
        <v>1028</v>
      </c>
      <c r="M464" s="92" t="s">
        <v>1152</v>
      </c>
      <c r="N464" s="139">
        <v>1.0000000000000001E-5</v>
      </c>
      <c r="O464" s="140">
        <v>7.1810000000000006E-8</v>
      </c>
    </row>
    <row r="465" spans="1:18" s="59" customFormat="1" ht="25" customHeight="1" x14ac:dyDescent="0.2">
      <c r="A465" s="175"/>
      <c r="B465" s="185"/>
      <c r="C465" s="257" t="s">
        <v>1030</v>
      </c>
      <c r="D465" s="258"/>
      <c r="E465" s="259" t="s">
        <v>1031</v>
      </c>
      <c r="F465" s="260"/>
      <c r="G465" s="261"/>
      <c r="H465" s="253" t="s">
        <v>162</v>
      </c>
      <c r="I465" s="254"/>
      <c r="J465" s="254"/>
      <c r="K465" s="255"/>
      <c r="L465" s="92" t="s">
        <v>1030</v>
      </c>
      <c r="M465" s="92" t="s">
        <v>1142</v>
      </c>
      <c r="N465" s="139">
        <v>1E-4</v>
      </c>
      <c r="O465" s="140">
        <v>5.3666666666666664E-6</v>
      </c>
    </row>
    <row r="466" spans="1:18" s="59" customFormat="1" ht="25" customHeight="1" x14ac:dyDescent="0.2">
      <c r="A466" s="175"/>
      <c r="B466" s="185"/>
      <c r="C466" s="257" t="s">
        <v>1032</v>
      </c>
      <c r="D466" s="258"/>
      <c r="E466" s="259" t="s">
        <v>1033</v>
      </c>
      <c r="F466" s="260"/>
      <c r="G466" s="261"/>
      <c r="H466" s="253" t="s">
        <v>162</v>
      </c>
      <c r="I466" s="254"/>
      <c r="J466" s="254"/>
      <c r="K466" s="255"/>
      <c r="L466" s="92" t="s">
        <v>1032</v>
      </c>
      <c r="M466" s="92" t="s">
        <v>1152</v>
      </c>
      <c r="N466" s="139">
        <v>1.0000000000000001E-5</v>
      </c>
      <c r="O466" s="140">
        <v>1.33E-8</v>
      </c>
    </row>
    <row r="467" spans="1:18" s="59" customFormat="1" ht="25" customHeight="1" x14ac:dyDescent="0.2">
      <c r="A467" s="175"/>
      <c r="B467" s="185"/>
      <c r="C467" s="257" t="s">
        <v>1034</v>
      </c>
      <c r="D467" s="258"/>
      <c r="E467" s="259" t="s">
        <v>1035</v>
      </c>
      <c r="F467" s="260"/>
      <c r="G467" s="261"/>
      <c r="H467" s="253" t="s">
        <v>162</v>
      </c>
      <c r="I467" s="254"/>
      <c r="J467" s="254"/>
      <c r="K467" s="255"/>
      <c r="L467" s="92" t="s">
        <v>1034</v>
      </c>
      <c r="M467" s="92" t="s">
        <v>1142</v>
      </c>
      <c r="N467" s="139">
        <v>1.0000000000000001E-5</v>
      </c>
      <c r="O467" s="140">
        <v>7.5333333333333333E-8</v>
      </c>
    </row>
    <row r="468" spans="1:18" s="59" customFormat="1" ht="25" customHeight="1" x14ac:dyDescent="0.2">
      <c r="A468" s="175"/>
      <c r="B468" s="185"/>
      <c r="C468" s="257" t="s">
        <v>1036</v>
      </c>
      <c r="D468" s="258"/>
      <c r="E468" s="259" t="s">
        <v>1037</v>
      </c>
      <c r="F468" s="260"/>
      <c r="G468" s="261"/>
      <c r="H468" s="253" t="s">
        <v>162</v>
      </c>
      <c r="I468" s="254"/>
      <c r="J468" s="254"/>
      <c r="K468" s="255"/>
      <c r="L468" s="92" t="s">
        <v>1036</v>
      </c>
      <c r="M468" s="92" t="s">
        <v>1143</v>
      </c>
      <c r="N468" s="139">
        <v>1.0000000000000001E-5</v>
      </c>
      <c r="O468" s="140">
        <v>2.3999999999999998E-7</v>
      </c>
    </row>
    <row r="469" spans="1:18" s="59" customFormat="1" ht="25" customHeight="1" thickBot="1" x14ac:dyDescent="0.25">
      <c r="A469" s="175"/>
      <c r="B469" s="185"/>
      <c r="C469" s="297" t="s">
        <v>1038</v>
      </c>
      <c r="D469" s="298"/>
      <c r="E469" s="293" t="s">
        <v>1039</v>
      </c>
      <c r="F469" s="280"/>
      <c r="G469" s="281"/>
      <c r="H469" s="294" t="s">
        <v>162</v>
      </c>
      <c r="I469" s="295"/>
      <c r="J469" s="295"/>
      <c r="K469" s="296"/>
      <c r="L469" s="94" t="s">
        <v>1038</v>
      </c>
      <c r="M469" s="95" t="s">
        <v>1142</v>
      </c>
      <c r="N469" s="142">
        <v>1.0000000000000001E-5</v>
      </c>
      <c r="O469" s="143">
        <v>1.6000000000000001E-8</v>
      </c>
    </row>
    <row r="470" spans="1:18" ht="23.5" customHeight="1" x14ac:dyDescent="0.15">
      <c r="A470" s="11"/>
      <c r="B470" s="11"/>
      <c r="C470" s="12"/>
      <c r="D470" s="10"/>
      <c r="E470" s="18"/>
      <c r="F470" s="268"/>
      <c r="G470" s="268"/>
      <c r="H470" s="268"/>
      <c r="I470" s="268"/>
      <c r="J470" s="268"/>
      <c r="K470" s="268"/>
      <c r="L470" s="120"/>
      <c r="M470" s="120"/>
      <c r="N470" s="120"/>
      <c r="O470" s="7"/>
      <c r="P470" s="2"/>
      <c r="Q470" s="2"/>
      <c r="R470" s="2"/>
    </row>
    <row r="471" spans="1:18" customFormat="1" ht="37" customHeight="1" x14ac:dyDescent="0.15">
      <c r="A471" s="154"/>
      <c r="B471" s="155"/>
      <c r="C471" s="238" t="s">
        <v>125</v>
      </c>
      <c r="D471" s="239"/>
      <c r="E471" s="239"/>
      <c r="F471" s="239"/>
      <c r="G471" s="239"/>
      <c r="H471" s="239"/>
      <c r="I471" s="239"/>
      <c r="J471" s="240"/>
      <c r="K471" s="114">
        <f>COUNTA(A473:B492)</f>
        <v>0</v>
      </c>
      <c r="L471" s="126"/>
      <c r="M471" s="125"/>
      <c r="N471" s="133"/>
      <c r="O471" s="127"/>
    </row>
    <row r="472" spans="1:18" ht="40.5" customHeight="1" thickBot="1" x14ac:dyDescent="0.2">
      <c r="A472" s="208" t="s">
        <v>121</v>
      </c>
      <c r="B472" s="209"/>
      <c r="C472" s="262" t="s">
        <v>126</v>
      </c>
      <c r="D472" s="263"/>
      <c r="E472" s="264" t="s">
        <v>123</v>
      </c>
      <c r="F472" s="265"/>
      <c r="G472" s="266"/>
      <c r="H472" s="264" t="s">
        <v>127</v>
      </c>
      <c r="I472" s="265"/>
      <c r="J472" s="265"/>
      <c r="K472" s="266"/>
      <c r="L472" s="128" t="s">
        <v>1138</v>
      </c>
      <c r="M472" s="128" t="s">
        <v>1139</v>
      </c>
      <c r="N472" s="128" t="s">
        <v>1140</v>
      </c>
      <c r="O472" s="128" t="s">
        <v>1141</v>
      </c>
      <c r="P472" s="2"/>
      <c r="Q472" s="2"/>
      <c r="R472" s="2"/>
    </row>
    <row r="473" spans="1:18" s="59" customFormat="1" ht="25" customHeight="1" x14ac:dyDescent="0.2">
      <c r="A473" s="285"/>
      <c r="B473" s="286"/>
      <c r="C473" s="287" t="s">
        <v>128</v>
      </c>
      <c r="D473" s="288"/>
      <c r="E473" s="289" t="s">
        <v>148</v>
      </c>
      <c r="F473" s="260"/>
      <c r="G473" s="261"/>
      <c r="H473" s="290" t="s">
        <v>162</v>
      </c>
      <c r="I473" s="291"/>
      <c r="J473" s="291"/>
      <c r="K473" s="292"/>
      <c r="L473" s="121" t="s">
        <v>128</v>
      </c>
      <c r="M473" s="121" t="s">
        <v>1130</v>
      </c>
      <c r="N473" s="134">
        <v>1E-4</v>
      </c>
      <c r="O473" s="138" t="s">
        <v>1153</v>
      </c>
    </row>
    <row r="474" spans="1:18" s="59" customFormat="1" ht="25" customHeight="1" x14ac:dyDescent="0.2">
      <c r="A474" s="285"/>
      <c r="B474" s="286"/>
      <c r="C474" s="287" t="s">
        <v>129</v>
      </c>
      <c r="D474" s="288"/>
      <c r="E474" s="289" t="s">
        <v>149</v>
      </c>
      <c r="F474" s="260"/>
      <c r="G474" s="261"/>
      <c r="H474" s="272" t="s">
        <v>162</v>
      </c>
      <c r="I474" s="273"/>
      <c r="J474" s="273"/>
      <c r="K474" s="274"/>
      <c r="L474" s="93" t="s">
        <v>129</v>
      </c>
      <c r="M474" s="93" t="s">
        <v>1130</v>
      </c>
      <c r="N474" s="135">
        <v>1E-4</v>
      </c>
      <c r="O474" s="140">
        <v>9.8999999999999994E-5</v>
      </c>
    </row>
    <row r="475" spans="1:18" s="59" customFormat="1" ht="38.5" customHeight="1" x14ac:dyDescent="0.2">
      <c r="A475" s="285"/>
      <c r="B475" s="286"/>
      <c r="C475" s="287" t="s">
        <v>130</v>
      </c>
      <c r="D475" s="288"/>
      <c r="E475" s="289" t="s">
        <v>150</v>
      </c>
      <c r="F475" s="260"/>
      <c r="G475" s="261"/>
      <c r="H475" s="272" t="s">
        <v>162</v>
      </c>
      <c r="I475" s="273"/>
      <c r="J475" s="273"/>
      <c r="K475" s="274"/>
      <c r="L475" s="93" t="s">
        <v>130</v>
      </c>
      <c r="M475" s="93" t="s">
        <v>1130</v>
      </c>
      <c r="N475" s="135">
        <v>1.0000000000000001E-5</v>
      </c>
      <c r="O475" s="140">
        <v>2.7999999999999999E-8</v>
      </c>
    </row>
    <row r="476" spans="1:18" s="59" customFormat="1" ht="25" customHeight="1" x14ac:dyDescent="0.2">
      <c r="A476" s="285"/>
      <c r="B476" s="286"/>
      <c r="C476" s="287" t="s">
        <v>131</v>
      </c>
      <c r="D476" s="288"/>
      <c r="E476" s="289" t="s">
        <v>151</v>
      </c>
      <c r="F476" s="260"/>
      <c r="G476" s="261"/>
      <c r="H476" s="272" t="s">
        <v>162</v>
      </c>
      <c r="I476" s="273"/>
      <c r="J476" s="273"/>
      <c r="K476" s="274"/>
      <c r="L476" s="93" t="s">
        <v>131</v>
      </c>
      <c r="M476" s="93" t="s">
        <v>1130</v>
      </c>
      <c r="N476" s="135">
        <v>1.0000000000000001E-5</v>
      </c>
      <c r="O476" s="140">
        <v>1.1999999999999999E-7</v>
      </c>
    </row>
    <row r="477" spans="1:18" s="59" customFormat="1" ht="25" customHeight="1" x14ac:dyDescent="0.2">
      <c r="A477" s="285"/>
      <c r="B477" s="286"/>
      <c r="C477" s="287" t="s">
        <v>132</v>
      </c>
      <c r="D477" s="288"/>
      <c r="E477" s="289" t="s">
        <v>152</v>
      </c>
      <c r="F477" s="260"/>
      <c r="G477" s="261"/>
      <c r="H477" s="272" t="s">
        <v>162</v>
      </c>
      <c r="I477" s="273"/>
      <c r="J477" s="273"/>
      <c r="K477" s="274"/>
      <c r="L477" s="93" t="s">
        <v>132</v>
      </c>
      <c r="M477" s="93" t="s">
        <v>1130</v>
      </c>
      <c r="N477" s="135">
        <v>1.0000000000000001E-5</v>
      </c>
      <c r="O477" s="140">
        <v>7.6000000000000003E-7</v>
      </c>
    </row>
    <row r="478" spans="1:18" s="59" customFormat="1" ht="25" customHeight="1" x14ac:dyDescent="0.2">
      <c r="A478" s="285"/>
      <c r="B478" s="286"/>
      <c r="C478" s="287" t="s">
        <v>133</v>
      </c>
      <c r="D478" s="288"/>
      <c r="E478" s="289" t="s">
        <v>153</v>
      </c>
      <c r="F478" s="260"/>
      <c r="G478" s="261"/>
      <c r="H478" s="272" t="s">
        <v>162</v>
      </c>
      <c r="I478" s="273"/>
      <c r="J478" s="273"/>
      <c r="K478" s="274"/>
      <c r="L478" s="93" t="s">
        <v>133</v>
      </c>
      <c r="M478" s="93" t="s">
        <v>1130</v>
      </c>
      <c r="N478" s="135">
        <v>1.0000000000000001E-5</v>
      </c>
      <c r="O478" s="140">
        <v>2.6000000000000001E-8</v>
      </c>
    </row>
    <row r="479" spans="1:18" s="59" customFormat="1" ht="25" customHeight="1" x14ac:dyDescent="0.2">
      <c r="A479" s="285"/>
      <c r="B479" s="286"/>
      <c r="C479" s="287" t="s">
        <v>134</v>
      </c>
      <c r="D479" s="288"/>
      <c r="E479" s="289" t="s">
        <v>154</v>
      </c>
      <c r="F479" s="260"/>
      <c r="G479" s="261"/>
      <c r="H479" s="272" t="s">
        <v>162</v>
      </c>
      <c r="I479" s="273"/>
      <c r="J479" s="273"/>
      <c r="K479" s="274"/>
      <c r="L479" s="93" t="s">
        <v>134</v>
      </c>
      <c r="M479" s="93" t="s">
        <v>1130</v>
      </c>
      <c r="N479" s="135">
        <v>1.0000000000000001E-5</v>
      </c>
      <c r="O479" s="140">
        <v>2.0999999999999999E-8</v>
      </c>
    </row>
    <row r="480" spans="1:18" s="59" customFormat="1" ht="25" customHeight="1" x14ac:dyDescent="0.2">
      <c r="A480" s="285"/>
      <c r="B480" s="286"/>
      <c r="C480" s="287" t="s">
        <v>135</v>
      </c>
      <c r="D480" s="288"/>
      <c r="E480" s="289" t="s">
        <v>155</v>
      </c>
      <c r="F480" s="260"/>
      <c r="G480" s="261"/>
      <c r="H480" s="272" t="s">
        <v>162</v>
      </c>
      <c r="I480" s="273"/>
      <c r="J480" s="273"/>
      <c r="K480" s="274"/>
      <c r="L480" s="93" t="s">
        <v>135</v>
      </c>
      <c r="M480" s="93" t="s">
        <v>1130</v>
      </c>
      <c r="N480" s="135">
        <v>1.0000000000000001E-5</v>
      </c>
      <c r="O480" s="140">
        <v>8.5999999999999993E-9</v>
      </c>
    </row>
    <row r="481" spans="1:15" s="59" customFormat="1" ht="25" customHeight="1" x14ac:dyDescent="0.2">
      <c r="A481" s="285"/>
      <c r="B481" s="286"/>
      <c r="C481" s="287" t="s">
        <v>136</v>
      </c>
      <c r="D481" s="288"/>
      <c r="E481" s="289" t="s">
        <v>156</v>
      </c>
      <c r="F481" s="260"/>
      <c r="G481" s="261"/>
      <c r="H481" s="272" t="s">
        <v>163</v>
      </c>
      <c r="I481" s="273"/>
      <c r="J481" s="273"/>
      <c r="K481" s="274"/>
      <c r="L481" s="93" t="s">
        <v>136</v>
      </c>
      <c r="M481" s="93" t="s">
        <v>1130</v>
      </c>
      <c r="N481" s="135">
        <v>1.0000000000000001E-5</v>
      </c>
      <c r="O481" s="140">
        <v>9.3999999999999995E-8</v>
      </c>
    </row>
    <row r="482" spans="1:15" s="59" customFormat="1" ht="25" customHeight="1" x14ac:dyDescent="0.2">
      <c r="A482" s="285"/>
      <c r="B482" s="286"/>
      <c r="C482" s="287" t="s">
        <v>137</v>
      </c>
      <c r="D482" s="288"/>
      <c r="E482" s="289" t="s">
        <v>157</v>
      </c>
      <c r="F482" s="260"/>
      <c r="G482" s="261"/>
      <c r="H482" s="272" t="s">
        <v>163</v>
      </c>
      <c r="I482" s="273"/>
      <c r="J482" s="273"/>
      <c r="K482" s="274"/>
      <c r="L482" s="93" t="s">
        <v>137</v>
      </c>
      <c r="M482" s="93" t="s">
        <v>1130</v>
      </c>
      <c r="N482" s="135">
        <v>1.0000000000000001E-5</v>
      </c>
      <c r="O482" s="140">
        <v>9.0999999999999994E-8</v>
      </c>
    </row>
    <row r="483" spans="1:15" s="59" customFormat="1" ht="25" customHeight="1" x14ac:dyDescent="0.2">
      <c r="A483" s="285"/>
      <c r="B483" s="286"/>
      <c r="C483" s="287" t="s">
        <v>138</v>
      </c>
      <c r="D483" s="288"/>
      <c r="E483" s="289" t="s">
        <v>156</v>
      </c>
      <c r="F483" s="260"/>
      <c r="G483" s="261"/>
      <c r="H483" s="272" t="s">
        <v>163</v>
      </c>
      <c r="I483" s="273"/>
      <c r="J483" s="273"/>
      <c r="K483" s="274"/>
      <c r="L483" s="93" t="s">
        <v>138</v>
      </c>
      <c r="M483" s="93" t="s">
        <v>1130</v>
      </c>
      <c r="N483" s="135">
        <v>1.0000000000000001E-5</v>
      </c>
      <c r="O483" s="140">
        <v>2.2999999999999999E-7</v>
      </c>
    </row>
    <row r="484" spans="1:15" s="59" customFormat="1" ht="25" customHeight="1" x14ac:dyDescent="0.2">
      <c r="A484" s="285"/>
      <c r="B484" s="286"/>
      <c r="C484" s="287" t="s">
        <v>139</v>
      </c>
      <c r="D484" s="288"/>
      <c r="E484" s="289" t="s">
        <v>157</v>
      </c>
      <c r="F484" s="260"/>
      <c r="G484" s="261"/>
      <c r="H484" s="272" t="s">
        <v>163</v>
      </c>
      <c r="I484" s="273"/>
      <c r="J484" s="273"/>
      <c r="K484" s="274"/>
      <c r="L484" s="93" t="s">
        <v>139</v>
      </c>
      <c r="M484" s="93" t="s">
        <v>1130</v>
      </c>
      <c r="N484" s="135">
        <v>1.0000000000000001E-5</v>
      </c>
      <c r="O484" s="140">
        <v>1.1000000000000001E-7</v>
      </c>
    </row>
    <row r="485" spans="1:15" s="59" customFormat="1" ht="25" customHeight="1" x14ac:dyDescent="0.2">
      <c r="A485" s="285"/>
      <c r="B485" s="286"/>
      <c r="C485" s="287" t="s">
        <v>140</v>
      </c>
      <c r="D485" s="288"/>
      <c r="E485" s="289" t="s">
        <v>157</v>
      </c>
      <c r="F485" s="260"/>
      <c r="G485" s="261"/>
      <c r="H485" s="272" t="s">
        <v>163</v>
      </c>
      <c r="I485" s="273"/>
      <c r="J485" s="273"/>
      <c r="K485" s="274"/>
      <c r="L485" s="93" t="s">
        <v>140</v>
      </c>
      <c r="M485" s="93" t="s">
        <v>1130</v>
      </c>
      <c r="N485" s="135">
        <v>1.0000000000000001E-5</v>
      </c>
      <c r="O485" s="140">
        <v>1.4000000000000001E-7</v>
      </c>
    </row>
    <row r="486" spans="1:15" s="59" customFormat="1" ht="25" customHeight="1" x14ac:dyDescent="0.2">
      <c r="A486" s="285"/>
      <c r="B486" s="286"/>
      <c r="C486" s="287" t="s">
        <v>141</v>
      </c>
      <c r="D486" s="288"/>
      <c r="E486" s="289" t="s">
        <v>157</v>
      </c>
      <c r="F486" s="260"/>
      <c r="G486" s="261"/>
      <c r="H486" s="272" t="s">
        <v>163</v>
      </c>
      <c r="I486" s="273"/>
      <c r="J486" s="273"/>
      <c r="K486" s="274"/>
      <c r="L486" s="93" t="s">
        <v>141</v>
      </c>
      <c r="M486" s="93" t="s">
        <v>1130</v>
      </c>
      <c r="N486" s="135">
        <v>1.0000000000000001E-5</v>
      </c>
      <c r="O486" s="140">
        <v>1.4000000000000001E-7</v>
      </c>
    </row>
    <row r="487" spans="1:15" s="59" customFormat="1" ht="35.25" customHeight="1" x14ac:dyDescent="0.2">
      <c r="A487" s="285"/>
      <c r="B487" s="286"/>
      <c r="C487" s="287" t="s">
        <v>142</v>
      </c>
      <c r="D487" s="288"/>
      <c r="E487" s="289" t="s">
        <v>1210</v>
      </c>
      <c r="F487" s="260"/>
      <c r="G487" s="261"/>
      <c r="H487" s="272" t="s">
        <v>162</v>
      </c>
      <c r="I487" s="273"/>
      <c r="J487" s="273"/>
      <c r="K487" s="274"/>
      <c r="L487" s="93" t="s">
        <v>142</v>
      </c>
      <c r="M487" s="93" t="s">
        <v>1130</v>
      </c>
      <c r="N487" s="135">
        <v>1.0000000000000001E-5</v>
      </c>
      <c r="O487" s="140">
        <v>1.9000000000000001E-7</v>
      </c>
    </row>
    <row r="488" spans="1:15" s="59" customFormat="1" ht="25" customHeight="1" x14ac:dyDescent="0.2">
      <c r="A488" s="285"/>
      <c r="B488" s="286"/>
      <c r="C488" s="287" t="s">
        <v>143</v>
      </c>
      <c r="D488" s="288"/>
      <c r="E488" s="289" t="s">
        <v>158</v>
      </c>
      <c r="F488" s="260"/>
      <c r="G488" s="261"/>
      <c r="H488" s="272" t="s">
        <v>162</v>
      </c>
      <c r="I488" s="273"/>
      <c r="J488" s="273"/>
      <c r="K488" s="274"/>
      <c r="L488" s="93" t="s">
        <v>143</v>
      </c>
      <c r="M488" s="93" t="s">
        <v>1130</v>
      </c>
      <c r="N488" s="135">
        <v>1.0000000000000001E-5</v>
      </c>
      <c r="O488" s="140">
        <v>8.9999999999999995E-9</v>
      </c>
    </row>
    <row r="489" spans="1:15" s="59" customFormat="1" ht="36.75" customHeight="1" x14ac:dyDescent="0.2">
      <c r="A489" s="285"/>
      <c r="B489" s="286"/>
      <c r="C489" s="287" t="s">
        <v>144</v>
      </c>
      <c r="D489" s="288"/>
      <c r="E489" s="289" t="s">
        <v>1211</v>
      </c>
      <c r="F489" s="260"/>
      <c r="G489" s="261"/>
      <c r="H489" s="272" t="s">
        <v>162</v>
      </c>
      <c r="I489" s="273"/>
      <c r="J489" s="273"/>
      <c r="K489" s="274"/>
      <c r="L489" s="93" t="s">
        <v>144</v>
      </c>
      <c r="M489" s="93" t="s">
        <v>1130</v>
      </c>
      <c r="N489" s="135">
        <v>1.0000000000000001E-5</v>
      </c>
      <c r="O489" s="140">
        <v>3.2999999999999998E-8</v>
      </c>
    </row>
    <row r="490" spans="1:15" s="59" customFormat="1" ht="25" customHeight="1" x14ac:dyDescent="0.2">
      <c r="A490" s="285"/>
      <c r="B490" s="286"/>
      <c r="C490" s="287" t="s">
        <v>145</v>
      </c>
      <c r="D490" s="288"/>
      <c r="E490" s="289" t="s">
        <v>159</v>
      </c>
      <c r="F490" s="260"/>
      <c r="G490" s="261"/>
      <c r="H490" s="272" t="s">
        <v>162</v>
      </c>
      <c r="I490" s="273"/>
      <c r="J490" s="273"/>
      <c r="K490" s="274"/>
      <c r="L490" s="93" t="s">
        <v>145</v>
      </c>
      <c r="M490" s="93" t="s">
        <v>1130</v>
      </c>
      <c r="N490" s="135">
        <v>1E-4</v>
      </c>
      <c r="O490" s="140" t="s">
        <v>1154</v>
      </c>
    </row>
    <row r="491" spans="1:15" s="59" customFormat="1" ht="25" customHeight="1" x14ac:dyDescent="0.2">
      <c r="A491" s="275"/>
      <c r="B491" s="276"/>
      <c r="C491" s="287" t="s">
        <v>146</v>
      </c>
      <c r="D491" s="288"/>
      <c r="E491" s="289" t="s">
        <v>160</v>
      </c>
      <c r="F491" s="260"/>
      <c r="G491" s="261"/>
      <c r="H491" s="272" t="s">
        <v>162</v>
      </c>
      <c r="I491" s="273"/>
      <c r="J491" s="273"/>
      <c r="K491" s="274"/>
      <c r="L491" s="93" t="s">
        <v>146</v>
      </c>
      <c r="M491" s="93" t="s">
        <v>1130</v>
      </c>
      <c r="N491" s="135">
        <v>1E-4</v>
      </c>
      <c r="O491" s="140" t="s">
        <v>1154</v>
      </c>
    </row>
    <row r="492" spans="1:15" s="59" customFormat="1" ht="25" customHeight="1" thickBot="1" x14ac:dyDescent="0.25">
      <c r="A492" s="275"/>
      <c r="B492" s="276"/>
      <c r="C492" s="277" t="s">
        <v>147</v>
      </c>
      <c r="D492" s="278"/>
      <c r="E492" s="279" t="s">
        <v>161</v>
      </c>
      <c r="F492" s="280"/>
      <c r="G492" s="281"/>
      <c r="H492" s="282" t="s">
        <v>162</v>
      </c>
      <c r="I492" s="283"/>
      <c r="J492" s="283"/>
      <c r="K492" s="284"/>
      <c r="L492" s="122" t="s">
        <v>147</v>
      </c>
      <c r="M492" s="122" t="s">
        <v>1130</v>
      </c>
      <c r="N492" s="136">
        <v>1E-4</v>
      </c>
      <c r="O492" s="140">
        <v>4.6999999999999997E-5</v>
      </c>
    </row>
  </sheetData>
  <sheetProtection algorithmName="SHA-512" hashValue="crjdF/KmfVe3XixTpx8LwgD8SEcD/gNZkCc/rji8IH6dUdjgPyW40jx7vOG3xtCK/WD09s0dhdkipOPH5BUSeg==" saltValue="PRlL6/XHimrU7ZpUVNkiRQ==" spinCount="100000" sheet="1" scenarios="1" autoFilter="0"/>
  <mergeCells count="1472">
    <mergeCell ref="L8:N8"/>
    <mergeCell ref="E295:G295"/>
    <mergeCell ref="E296:G296"/>
    <mergeCell ref="E329:G329"/>
    <mergeCell ref="C329:D329"/>
    <mergeCell ref="C319:D319"/>
    <mergeCell ref="C321:D321"/>
    <mergeCell ref="E319:G319"/>
    <mergeCell ref="E321:G321"/>
    <mergeCell ref="C322:D322"/>
    <mergeCell ref="C323:D323"/>
    <mergeCell ref="E322:G322"/>
    <mergeCell ref="E323:G323"/>
    <mergeCell ref="C324:D324"/>
    <mergeCell ref="E314:G314"/>
    <mergeCell ref="E312:G312"/>
    <mergeCell ref="E313:G313"/>
    <mergeCell ref="C314:D314"/>
    <mergeCell ref="C315:D315"/>
    <mergeCell ref="E315:G315"/>
    <mergeCell ref="E316:G316"/>
    <mergeCell ref="E318:G318"/>
    <mergeCell ref="E317:G317"/>
    <mergeCell ref="C318:D318"/>
    <mergeCell ref="C317:D317"/>
    <mergeCell ref="C316:D316"/>
    <mergeCell ref="C313:D313"/>
    <mergeCell ref="C312:D312"/>
    <mergeCell ref="C325:D325"/>
    <mergeCell ref="C326:D326"/>
    <mergeCell ref="E324:G324"/>
    <mergeCell ref="E325:G325"/>
    <mergeCell ref="C337:D337"/>
    <mergeCell ref="C336:D336"/>
    <mergeCell ref="C335:D335"/>
    <mergeCell ref="C334:D334"/>
    <mergeCell ref="C333:D333"/>
    <mergeCell ref="C332:D332"/>
    <mergeCell ref="C331:D331"/>
    <mergeCell ref="C330:D330"/>
    <mergeCell ref="E330:G330"/>
    <mergeCell ref="E331:G331"/>
    <mergeCell ref="E332:G332"/>
    <mergeCell ref="E333:G333"/>
    <mergeCell ref="E334:G334"/>
    <mergeCell ref="E335:G335"/>
    <mergeCell ref="E336:G336"/>
    <mergeCell ref="E337:G337"/>
    <mergeCell ref="C327:D327"/>
    <mergeCell ref="C328:D328"/>
    <mergeCell ref="E327:G327"/>
    <mergeCell ref="E328:G328"/>
    <mergeCell ref="E326:G326"/>
    <mergeCell ref="C301:D301"/>
    <mergeCell ref="C302:D302"/>
    <mergeCell ref="E301:G301"/>
    <mergeCell ref="E302:G302"/>
    <mergeCell ref="E303:G303"/>
    <mergeCell ref="C303:D303"/>
    <mergeCell ref="C304:D304"/>
    <mergeCell ref="C305:D305"/>
    <mergeCell ref="C311:D311"/>
    <mergeCell ref="C310:D310"/>
    <mergeCell ref="C309:D309"/>
    <mergeCell ref="C307:D307"/>
    <mergeCell ref="C306:D306"/>
    <mergeCell ref="C308:D308"/>
    <mergeCell ref="E304:G304"/>
    <mergeCell ref="E308:G308"/>
    <mergeCell ref="E307:G307"/>
    <mergeCell ref="E305:G305"/>
    <mergeCell ref="E306:G306"/>
    <mergeCell ref="E309:G309"/>
    <mergeCell ref="E310:G310"/>
    <mergeCell ref="E311:G311"/>
    <mergeCell ref="C298:D298"/>
    <mergeCell ref="C299:D299"/>
    <mergeCell ref="C300:D300"/>
    <mergeCell ref="E297:G297"/>
    <mergeCell ref="E298:G298"/>
    <mergeCell ref="C297:D297"/>
    <mergeCell ref="E299:G299"/>
    <mergeCell ref="E300:G300"/>
    <mergeCell ref="E274:G274"/>
    <mergeCell ref="E273:G273"/>
    <mergeCell ref="C272:D272"/>
    <mergeCell ref="C273:D273"/>
    <mergeCell ref="C274:D274"/>
    <mergeCell ref="C275:D275"/>
    <mergeCell ref="E279:G279"/>
    <mergeCell ref="E277:G277"/>
    <mergeCell ref="E278:G278"/>
    <mergeCell ref="E275:G275"/>
    <mergeCell ref="E276:G276"/>
    <mergeCell ref="E280:G280"/>
    <mergeCell ref="E281:G281"/>
    <mergeCell ref="E282:G282"/>
    <mergeCell ref="E283:G283"/>
    <mergeCell ref="E284:G284"/>
    <mergeCell ref="E285:G285"/>
    <mergeCell ref="E286:G286"/>
    <mergeCell ref="E287:G287"/>
    <mergeCell ref="C288:D288"/>
    <mergeCell ref="C289:D289"/>
    <mergeCell ref="C290:D290"/>
    <mergeCell ref="C296:D296"/>
    <mergeCell ref="C295:D295"/>
    <mergeCell ref="C250:D250"/>
    <mergeCell ref="C251:D251"/>
    <mergeCell ref="C252:D252"/>
    <mergeCell ref="C255:D255"/>
    <mergeCell ref="C253:D253"/>
    <mergeCell ref="C254:D254"/>
    <mergeCell ref="E251:G251"/>
    <mergeCell ref="E250:G250"/>
    <mergeCell ref="E252:G252"/>
    <mergeCell ref="E254:G254"/>
    <mergeCell ref="E253:G253"/>
    <mergeCell ref="E255:G255"/>
    <mergeCell ref="E271:G271"/>
    <mergeCell ref="C265:D265"/>
    <mergeCell ref="C266:D266"/>
    <mergeCell ref="C267:D267"/>
    <mergeCell ref="C269:D269"/>
    <mergeCell ref="C268:D268"/>
    <mergeCell ref="C270:D270"/>
    <mergeCell ref="C271:D271"/>
    <mergeCell ref="C256:D256"/>
    <mergeCell ref="C258:D258"/>
    <mergeCell ref="C257:D257"/>
    <mergeCell ref="C260:D260"/>
    <mergeCell ref="C259:D259"/>
    <mergeCell ref="C262:D262"/>
    <mergeCell ref="C261:D261"/>
    <mergeCell ref="C263:D263"/>
    <mergeCell ref="C264:D264"/>
    <mergeCell ref="E264:G264"/>
    <mergeCell ref="E272:G272"/>
    <mergeCell ref="E269:G269"/>
    <mergeCell ref="E270:G270"/>
    <mergeCell ref="E263:G263"/>
    <mergeCell ref="E257:G257"/>
    <mergeCell ref="C294:D294"/>
    <mergeCell ref="C293:D293"/>
    <mergeCell ref="C292:D292"/>
    <mergeCell ref="C291:D291"/>
    <mergeCell ref="E288:G288"/>
    <mergeCell ref="E289:G289"/>
    <mergeCell ref="E290:G290"/>
    <mergeCell ref="E291:G291"/>
    <mergeCell ref="E292:G292"/>
    <mergeCell ref="C287:D287"/>
    <mergeCell ref="C279:D279"/>
    <mergeCell ref="C278:D278"/>
    <mergeCell ref="C277:D277"/>
    <mergeCell ref="C276:D276"/>
    <mergeCell ref="C280:D280"/>
    <mergeCell ref="C281:D281"/>
    <mergeCell ref="C286:D286"/>
    <mergeCell ref="C285:D285"/>
    <mergeCell ref="C284:D284"/>
    <mergeCell ref="C282:D282"/>
    <mergeCell ref="C283:D283"/>
    <mergeCell ref="E293:G293"/>
    <mergeCell ref="E294:G294"/>
    <mergeCell ref="C349:D349"/>
    <mergeCell ref="C350:D350"/>
    <mergeCell ref="C353:D353"/>
    <mergeCell ref="C352:D352"/>
    <mergeCell ref="C351:D351"/>
    <mergeCell ref="C339:D339"/>
    <mergeCell ref="E338:G338"/>
    <mergeCell ref="C338:D338"/>
    <mergeCell ref="E339:G339"/>
    <mergeCell ref="E340:G340"/>
    <mergeCell ref="E341:G341"/>
    <mergeCell ref="E342:G342"/>
    <mergeCell ref="E343:G343"/>
    <mergeCell ref="C341:D341"/>
    <mergeCell ref="C340:D340"/>
    <mergeCell ref="C342:D342"/>
    <mergeCell ref="C343:D343"/>
    <mergeCell ref="C344:D344"/>
    <mergeCell ref="C345:D345"/>
    <mergeCell ref="C346:D346"/>
    <mergeCell ref="C347:D347"/>
    <mergeCell ref="C348:D348"/>
    <mergeCell ref="C367:D367"/>
    <mergeCell ref="C368:D368"/>
    <mergeCell ref="C369:D369"/>
    <mergeCell ref="C370:D370"/>
    <mergeCell ref="C371:D371"/>
    <mergeCell ref="C372:D372"/>
    <mergeCell ref="E372:G372"/>
    <mergeCell ref="E371:G371"/>
    <mergeCell ref="E370:G370"/>
    <mergeCell ref="E369:G369"/>
    <mergeCell ref="E368:G368"/>
    <mergeCell ref="C360:D360"/>
    <mergeCell ref="C359:D359"/>
    <mergeCell ref="C361:D361"/>
    <mergeCell ref="C362:D362"/>
    <mergeCell ref="C363:D363"/>
    <mergeCell ref="C364:D364"/>
    <mergeCell ref="C365:D365"/>
    <mergeCell ref="C366:D366"/>
    <mergeCell ref="E361:G361"/>
    <mergeCell ref="E362:G362"/>
    <mergeCell ref="E363:G363"/>
    <mergeCell ref="E364:G364"/>
    <mergeCell ref="E365:G365"/>
    <mergeCell ref="E366:G366"/>
    <mergeCell ref="C354:D354"/>
    <mergeCell ref="C355:D355"/>
    <mergeCell ref="C356:D356"/>
    <mergeCell ref="C357:D357"/>
    <mergeCell ref="E354:G354"/>
    <mergeCell ref="E355:G355"/>
    <mergeCell ref="E356:G356"/>
    <mergeCell ref="E357:G357"/>
    <mergeCell ref="E358:G358"/>
    <mergeCell ref="C358:D358"/>
    <mergeCell ref="C379:D379"/>
    <mergeCell ref="C380:D380"/>
    <mergeCell ref="C386:D386"/>
    <mergeCell ref="C387:D387"/>
    <mergeCell ref="C388:D388"/>
    <mergeCell ref="C389:D389"/>
    <mergeCell ref="E379:G379"/>
    <mergeCell ref="E381:G381"/>
    <mergeCell ref="E384:G384"/>
    <mergeCell ref="E382:G382"/>
    <mergeCell ref="E380:G380"/>
    <mergeCell ref="E383:G383"/>
    <mergeCell ref="E385:G385"/>
    <mergeCell ref="E389:G389"/>
    <mergeCell ref="E386:G386"/>
    <mergeCell ref="E387:G387"/>
    <mergeCell ref="E388:G388"/>
    <mergeCell ref="C381:D381"/>
    <mergeCell ref="C382:D382"/>
    <mergeCell ref="C383:D383"/>
    <mergeCell ref="C384:D384"/>
    <mergeCell ref="C385:D385"/>
    <mergeCell ref="E249:G249"/>
    <mergeCell ref="E248:G248"/>
    <mergeCell ref="E246:G246"/>
    <mergeCell ref="E373:G373"/>
    <mergeCell ref="E374:G374"/>
    <mergeCell ref="E375:G375"/>
    <mergeCell ref="E377:G377"/>
    <mergeCell ref="E376:G376"/>
    <mergeCell ref="E378:G378"/>
    <mergeCell ref="E359:G359"/>
    <mergeCell ref="E360:G360"/>
    <mergeCell ref="E367:G367"/>
    <mergeCell ref="E345:G345"/>
    <mergeCell ref="E344:G344"/>
    <mergeCell ref="E346:G346"/>
    <mergeCell ref="E347:G347"/>
    <mergeCell ref="E348:G348"/>
    <mergeCell ref="E349:G349"/>
    <mergeCell ref="E350:G350"/>
    <mergeCell ref="E351:G351"/>
    <mergeCell ref="E352:G352"/>
    <mergeCell ref="E353:G353"/>
    <mergeCell ref="E256:G256"/>
    <mergeCell ref="E262:G262"/>
    <mergeCell ref="E258:G258"/>
    <mergeCell ref="E259:G259"/>
    <mergeCell ref="E260:G260"/>
    <mergeCell ref="E261:G261"/>
    <mergeCell ref="E265:G265"/>
    <mergeCell ref="E266:G266"/>
    <mergeCell ref="E267:G267"/>
    <mergeCell ref="E268:G268"/>
    <mergeCell ref="C249:D249"/>
    <mergeCell ref="E241:G241"/>
    <mergeCell ref="E235:G235"/>
    <mergeCell ref="E236:G236"/>
    <mergeCell ref="C235:D235"/>
    <mergeCell ref="C236:D236"/>
    <mergeCell ref="C237:D237"/>
    <mergeCell ref="C239:D239"/>
    <mergeCell ref="C238:D238"/>
    <mergeCell ref="E237:G237"/>
    <mergeCell ref="E238:G238"/>
    <mergeCell ref="E239:G239"/>
    <mergeCell ref="E240:G240"/>
    <mergeCell ref="C241:D241"/>
    <mergeCell ref="C240:D240"/>
    <mergeCell ref="C242:D242"/>
    <mergeCell ref="E219:G219"/>
    <mergeCell ref="E242:G242"/>
    <mergeCell ref="C243:D243"/>
    <mergeCell ref="C244:D244"/>
    <mergeCell ref="C246:D246"/>
    <mergeCell ref="C245:D245"/>
    <mergeCell ref="C247:D247"/>
    <mergeCell ref="C248:D248"/>
    <mergeCell ref="E243:G243"/>
    <mergeCell ref="E244:G244"/>
    <mergeCell ref="E245:G245"/>
    <mergeCell ref="E247:G247"/>
    <mergeCell ref="E227:G227"/>
    <mergeCell ref="E228:G228"/>
    <mergeCell ref="E229:G229"/>
    <mergeCell ref="E230:G230"/>
    <mergeCell ref="E218:G218"/>
    <mergeCell ref="E220:G220"/>
    <mergeCell ref="C234:D234"/>
    <mergeCell ref="E234:G234"/>
    <mergeCell ref="E225:G225"/>
    <mergeCell ref="E226:G226"/>
    <mergeCell ref="E221:G221"/>
    <mergeCell ref="E223:G223"/>
    <mergeCell ref="E222:G222"/>
    <mergeCell ref="C222:D222"/>
    <mergeCell ref="C221:D221"/>
    <mergeCell ref="C223:D223"/>
    <mergeCell ref="C224:D224"/>
    <mergeCell ref="E224:G224"/>
    <mergeCell ref="C225:D225"/>
    <mergeCell ref="C226:D226"/>
    <mergeCell ref="C227:D227"/>
    <mergeCell ref="C230:D230"/>
    <mergeCell ref="C229:D229"/>
    <mergeCell ref="C228:D228"/>
    <mergeCell ref="C233:D233"/>
    <mergeCell ref="C232:D232"/>
    <mergeCell ref="C231:D231"/>
    <mergeCell ref="E231:G231"/>
    <mergeCell ref="E232:G232"/>
    <mergeCell ref="E233:G233"/>
    <mergeCell ref="C214:D214"/>
    <mergeCell ref="C216:D216"/>
    <mergeCell ref="C215:D215"/>
    <mergeCell ref="C217:D217"/>
    <mergeCell ref="E215:G215"/>
    <mergeCell ref="E213:G213"/>
    <mergeCell ref="E214:G214"/>
    <mergeCell ref="E216:G216"/>
    <mergeCell ref="E217:G217"/>
    <mergeCell ref="E207:G207"/>
    <mergeCell ref="E212:G212"/>
    <mergeCell ref="E210:G210"/>
    <mergeCell ref="E209:G209"/>
    <mergeCell ref="E211:G211"/>
    <mergeCell ref="C210:D210"/>
    <mergeCell ref="C211:D211"/>
    <mergeCell ref="C212:D212"/>
    <mergeCell ref="C209:D209"/>
    <mergeCell ref="E411:G411"/>
    <mergeCell ref="E404:G404"/>
    <mergeCell ref="E401:G401"/>
    <mergeCell ref="E402:G402"/>
    <mergeCell ref="E403:G403"/>
    <mergeCell ref="E391:G391"/>
    <mergeCell ref="E390:G390"/>
    <mergeCell ref="E398:G398"/>
    <mergeCell ref="E395:G395"/>
    <mergeCell ref="E392:G392"/>
    <mergeCell ref="E393:G393"/>
    <mergeCell ref="E394:G394"/>
    <mergeCell ref="E405:G405"/>
    <mergeCell ref="E406:G406"/>
    <mergeCell ref="E396:G396"/>
    <mergeCell ref="E397:G397"/>
    <mergeCell ref="E399:G399"/>
    <mergeCell ref="E400:G400"/>
    <mergeCell ref="C410:D410"/>
    <mergeCell ref="C409:D409"/>
    <mergeCell ref="C407:D407"/>
    <mergeCell ref="C405:D405"/>
    <mergeCell ref="C406:D406"/>
    <mergeCell ref="C408:D408"/>
    <mergeCell ref="E168:G168"/>
    <mergeCell ref="C168:D168"/>
    <mergeCell ref="C169:D169"/>
    <mergeCell ref="C171:D171"/>
    <mergeCell ref="C170:D170"/>
    <mergeCell ref="C172:D172"/>
    <mergeCell ref="C173:D173"/>
    <mergeCell ref="E173:G173"/>
    <mergeCell ref="E407:G407"/>
    <mergeCell ref="E408:G408"/>
    <mergeCell ref="E409:G409"/>
    <mergeCell ref="E410:G410"/>
    <mergeCell ref="E197:G197"/>
    <mergeCell ref="E198:G198"/>
    <mergeCell ref="C201:D201"/>
    <mergeCell ref="C202:D202"/>
    <mergeCell ref="C203:D203"/>
    <mergeCell ref="C204:D204"/>
    <mergeCell ref="C205:D205"/>
    <mergeCell ref="E201:G201"/>
    <mergeCell ref="E202:G202"/>
    <mergeCell ref="E203:G203"/>
    <mergeCell ref="E204:G204"/>
    <mergeCell ref="E205:G205"/>
    <mergeCell ref="C184:D184"/>
    <mergeCell ref="C185:D185"/>
    <mergeCell ref="E424:G424"/>
    <mergeCell ref="E420:G420"/>
    <mergeCell ref="E421:G421"/>
    <mergeCell ref="E422:G422"/>
    <mergeCell ref="E419:G419"/>
    <mergeCell ref="E417:G417"/>
    <mergeCell ref="E418:G418"/>
    <mergeCell ref="E412:G412"/>
    <mergeCell ref="E413:G413"/>
    <mergeCell ref="E414:G414"/>
    <mergeCell ref="E415:G415"/>
    <mergeCell ref="C413:D413"/>
    <mergeCell ref="C414:D414"/>
    <mergeCell ref="C415:D415"/>
    <mergeCell ref="C416:D416"/>
    <mergeCell ref="C417:D417"/>
    <mergeCell ref="C390:D390"/>
    <mergeCell ref="C391:D391"/>
    <mergeCell ref="C393:D393"/>
    <mergeCell ref="C392:D392"/>
    <mergeCell ref="C394:D394"/>
    <mergeCell ref="C395:D395"/>
    <mergeCell ref="C396:D396"/>
    <mergeCell ref="C397:D397"/>
    <mergeCell ref="C398:D398"/>
    <mergeCell ref="C399:D399"/>
    <mergeCell ref="C400:D400"/>
    <mergeCell ref="C401:D401"/>
    <mergeCell ref="C402:D402"/>
    <mergeCell ref="C403:D403"/>
    <mergeCell ref="C404:D404"/>
    <mergeCell ref="C411:D411"/>
    <mergeCell ref="E111:G111"/>
    <mergeCell ref="C109:D109"/>
    <mergeCell ref="C110:D110"/>
    <mergeCell ref="C111:D111"/>
    <mergeCell ref="C112:D112"/>
    <mergeCell ref="C106:D106"/>
    <mergeCell ref="C107:D107"/>
    <mergeCell ref="C142:D142"/>
    <mergeCell ref="E140:G140"/>
    <mergeCell ref="E142:G142"/>
    <mergeCell ref="E141:G141"/>
    <mergeCell ref="E132:G132"/>
    <mergeCell ref="E133:G133"/>
    <mergeCell ref="E134:G134"/>
    <mergeCell ref="E135:G135"/>
    <mergeCell ref="E136:G136"/>
    <mergeCell ref="C128:D128"/>
    <mergeCell ref="C129:D129"/>
    <mergeCell ref="C132:D132"/>
    <mergeCell ref="C131:D131"/>
    <mergeCell ref="C130:D130"/>
    <mergeCell ref="C134:D134"/>
    <mergeCell ref="C136:D136"/>
    <mergeCell ref="C135:D135"/>
    <mergeCell ref="E117:G117"/>
    <mergeCell ref="E118:G118"/>
    <mergeCell ref="E119:G119"/>
    <mergeCell ref="E120:G120"/>
    <mergeCell ref="C120:D120"/>
    <mergeCell ref="H164:K164"/>
    <mergeCell ref="H161:K161"/>
    <mergeCell ref="H162:K162"/>
    <mergeCell ref="H167:K167"/>
    <mergeCell ref="H165:K165"/>
    <mergeCell ref="H166:K166"/>
    <mergeCell ref="E162:G162"/>
    <mergeCell ref="E161:G161"/>
    <mergeCell ref="E163:G163"/>
    <mergeCell ref="C161:D161"/>
    <mergeCell ref="C162:D162"/>
    <mergeCell ref="C163:D163"/>
    <mergeCell ref="C164:D164"/>
    <mergeCell ref="C165:D165"/>
    <mergeCell ref="C166:D166"/>
    <mergeCell ref="C167:D167"/>
    <mergeCell ref="E164:G164"/>
    <mergeCell ref="E165:G165"/>
    <mergeCell ref="E166:G166"/>
    <mergeCell ref="E167:G167"/>
    <mergeCell ref="H159:K159"/>
    <mergeCell ref="H160:K160"/>
    <mergeCell ref="H157:K157"/>
    <mergeCell ref="H158:K158"/>
    <mergeCell ref="H163:K163"/>
    <mergeCell ref="C159:D159"/>
    <mergeCell ref="E160:G160"/>
    <mergeCell ref="C160:D160"/>
    <mergeCell ref="H152:K152"/>
    <mergeCell ref="H149:K149"/>
    <mergeCell ref="H150:K150"/>
    <mergeCell ref="H155:K155"/>
    <mergeCell ref="H156:K156"/>
    <mergeCell ref="H153:K153"/>
    <mergeCell ref="H154:K154"/>
    <mergeCell ref="E151:G151"/>
    <mergeCell ref="E149:G149"/>
    <mergeCell ref="E153:G153"/>
    <mergeCell ref="E152:G152"/>
    <mergeCell ref="E150:G150"/>
    <mergeCell ref="C152:D152"/>
    <mergeCell ref="C153:D153"/>
    <mergeCell ref="C158:D158"/>
    <mergeCell ref="C157:D157"/>
    <mergeCell ref="C156:D156"/>
    <mergeCell ref="E156:G156"/>
    <mergeCell ref="E157:G157"/>
    <mergeCell ref="E158:G158"/>
    <mergeCell ref="E159:G159"/>
    <mergeCell ref="E155:G155"/>
    <mergeCell ref="E154:G154"/>
    <mergeCell ref="C149:D149"/>
    <mergeCell ref="C155:D155"/>
    <mergeCell ref="C154:D154"/>
    <mergeCell ref="H147:K147"/>
    <mergeCell ref="H148:K148"/>
    <mergeCell ref="H145:K145"/>
    <mergeCell ref="H146:K146"/>
    <mergeCell ref="H151:K151"/>
    <mergeCell ref="C145:D145"/>
    <mergeCell ref="E148:G148"/>
    <mergeCell ref="C148:D148"/>
    <mergeCell ref="C151:D151"/>
    <mergeCell ref="C150:D150"/>
    <mergeCell ref="E147:G147"/>
    <mergeCell ref="E146:G146"/>
    <mergeCell ref="E145:G145"/>
    <mergeCell ref="C146:D146"/>
    <mergeCell ref="C147:D147"/>
    <mergeCell ref="H140:K140"/>
    <mergeCell ref="H137:K137"/>
    <mergeCell ref="H138:K138"/>
    <mergeCell ref="H143:K143"/>
    <mergeCell ref="H144:K144"/>
    <mergeCell ref="H141:K141"/>
    <mergeCell ref="H142:K142"/>
    <mergeCell ref="C144:D144"/>
    <mergeCell ref="C138:D138"/>
    <mergeCell ref="E139:G139"/>
    <mergeCell ref="E137:G137"/>
    <mergeCell ref="E138:G138"/>
    <mergeCell ref="C137:D137"/>
    <mergeCell ref="C139:D139"/>
    <mergeCell ref="C143:D143"/>
    <mergeCell ref="C140:D140"/>
    <mergeCell ref="C141:D141"/>
    <mergeCell ref="E143:G143"/>
    <mergeCell ref="E144:G144"/>
    <mergeCell ref="H136:K136"/>
    <mergeCell ref="H133:K133"/>
    <mergeCell ref="H134:K134"/>
    <mergeCell ref="H139:K139"/>
    <mergeCell ref="C133:D133"/>
    <mergeCell ref="H128:K128"/>
    <mergeCell ref="H125:K125"/>
    <mergeCell ref="H126:K126"/>
    <mergeCell ref="H131:K131"/>
    <mergeCell ref="H132:K132"/>
    <mergeCell ref="H129:K129"/>
    <mergeCell ref="H130:K130"/>
    <mergeCell ref="C125:D125"/>
    <mergeCell ref="C126:D126"/>
    <mergeCell ref="C127:D127"/>
    <mergeCell ref="E131:G131"/>
    <mergeCell ref="E128:G128"/>
    <mergeCell ref="E127:G127"/>
    <mergeCell ref="E126:G126"/>
    <mergeCell ref="E125:G125"/>
    <mergeCell ref="E129:G129"/>
    <mergeCell ref="E130:G130"/>
    <mergeCell ref="H123:K123"/>
    <mergeCell ref="H124:K124"/>
    <mergeCell ref="H121:K121"/>
    <mergeCell ref="H122:K122"/>
    <mergeCell ref="H127:K127"/>
    <mergeCell ref="C123:D123"/>
    <mergeCell ref="C124:D124"/>
    <mergeCell ref="E124:G124"/>
    <mergeCell ref="E123:G123"/>
    <mergeCell ref="E121:G121"/>
    <mergeCell ref="C121:D121"/>
    <mergeCell ref="C122:D122"/>
    <mergeCell ref="E122:G122"/>
    <mergeCell ref="H135:K135"/>
    <mergeCell ref="H116:K116"/>
    <mergeCell ref="H113:K113"/>
    <mergeCell ref="H114:K114"/>
    <mergeCell ref="H119:K119"/>
    <mergeCell ref="H120:K120"/>
    <mergeCell ref="H117:K117"/>
    <mergeCell ref="H118:K118"/>
    <mergeCell ref="E113:G113"/>
    <mergeCell ref="C113:D113"/>
    <mergeCell ref="C114:D114"/>
    <mergeCell ref="C115:D115"/>
    <mergeCell ref="C116:D116"/>
    <mergeCell ref="C117:D117"/>
    <mergeCell ref="C118:D118"/>
    <mergeCell ref="C119:D119"/>
    <mergeCell ref="E115:G115"/>
    <mergeCell ref="E114:G114"/>
    <mergeCell ref="E116:G116"/>
    <mergeCell ref="H111:K111"/>
    <mergeCell ref="H112:K112"/>
    <mergeCell ref="H109:K109"/>
    <mergeCell ref="H110:K110"/>
    <mergeCell ref="H115:K115"/>
    <mergeCell ref="H107:K107"/>
    <mergeCell ref="H108:K108"/>
    <mergeCell ref="C43:D43"/>
    <mergeCell ref="E43:G43"/>
    <mergeCell ref="H43:K43"/>
    <mergeCell ref="H106:K106"/>
    <mergeCell ref="H93:K93"/>
    <mergeCell ref="H94:K94"/>
    <mergeCell ref="H95:K95"/>
    <mergeCell ref="H96:K96"/>
    <mergeCell ref="H97:K97"/>
    <mergeCell ref="H98:K98"/>
    <mergeCell ref="H99:K99"/>
    <mergeCell ref="H100:K100"/>
    <mergeCell ref="E103:G103"/>
    <mergeCell ref="C103:D103"/>
    <mergeCell ref="C104:D104"/>
    <mergeCell ref="C105:D105"/>
    <mergeCell ref="C108:D108"/>
    <mergeCell ref="E104:G104"/>
    <mergeCell ref="E105:G105"/>
    <mergeCell ref="E106:G106"/>
    <mergeCell ref="E107:G107"/>
    <mergeCell ref="E108:G108"/>
    <mergeCell ref="E109:G109"/>
    <mergeCell ref="E110:G110"/>
    <mergeCell ref="E112:G112"/>
    <mergeCell ref="C41:D41"/>
    <mergeCell ref="E41:G41"/>
    <mergeCell ref="H41:K41"/>
    <mergeCell ref="C42:D42"/>
    <mergeCell ref="E42:G42"/>
    <mergeCell ref="H42:K42"/>
    <mergeCell ref="C39:D39"/>
    <mergeCell ref="E39:G39"/>
    <mergeCell ref="H39:K39"/>
    <mergeCell ref="C40:D40"/>
    <mergeCell ref="E40:G40"/>
    <mergeCell ref="H40:K40"/>
    <mergeCell ref="C37:D37"/>
    <mergeCell ref="E37:G37"/>
    <mergeCell ref="H37:K37"/>
    <mergeCell ref="C38:D38"/>
    <mergeCell ref="E38:G38"/>
    <mergeCell ref="H38:K38"/>
    <mergeCell ref="C35:D35"/>
    <mergeCell ref="E35:G35"/>
    <mergeCell ref="H35:K35"/>
    <mergeCell ref="C36:D36"/>
    <mergeCell ref="E36:G36"/>
    <mergeCell ref="H36:K36"/>
    <mergeCell ref="C33:D33"/>
    <mergeCell ref="E33:G33"/>
    <mergeCell ref="H33:K33"/>
    <mergeCell ref="C34:D34"/>
    <mergeCell ref="E34:G34"/>
    <mergeCell ref="H34:K34"/>
    <mergeCell ref="C31:D31"/>
    <mergeCell ref="E31:G31"/>
    <mergeCell ref="H31:K31"/>
    <mergeCell ref="C32:D32"/>
    <mergeCell ref="E32:G32"/>
    <mergeCell ref="H32:K32"/>
    <mergeCell ref="C22:D22"/>
    <mergeCell ref="E22:G22"/>
    <mergeCell ref="H22:K22"/>
    <mergeCell ref="C19:D19"/>
    <mergeCell ref="E19:G19"/>
    <mergeCell ref="H19:K19"/>
    <mergeCell ref="C20:D20"/>
    <mergeCell ref="E20:G20"/>
    <mergeCell ref="H20:K20"/>
    <mergeCell ref="C29:D29"/>
    <mergeCell ref="E29:G29"/>
    <mergeCell ref="H29:K29"/>
    <mergeCell ref="C30:D30"/>
    <mergeCell ref="E30:G30"/>
    <mergeCell ref="H30:K30"/>
    <mergeCell ref="C27:D27"/>
    <mergeCell ref="E27:G27"/>
    <mergeCell ref="H27:K27"/>
    <mergeCell ref="C28:D28"/>
    <mergeCell ref="E28:G28"/>
    <mergeCell ref="H28:K28"/>
    <mergeCell ref="C25:D25"/>
    <mergeCell ref="E25:G25"/>
    <mergeCell ref="H25:K25"/>
    <mergeCell ref="C26:D26"/>
    <mergeCell ref="E26:G26"/>
    <mergeCell ref="H26:K26"/>
    <mergeCell ref="C448:D448"/>
    <mergeCell ref="E448:G448"/>
    <mergeCell ref="H448:K448"/>
    <mergeCell ref="C10:D10"/>
    <mergeCell ref="E10:G10"/>
    <mergeCell ref="H10:K10"/>
    <mergeCell ref="C11:D11"/>
    <mergeCell ref="C446:D446"/>
    <mergeCell ref="E446:G446"/>
    <mergeCell ref="H446:K446"/>
    <mergeCell ref="C447:D447"/>
    <mergeCell ref="E447:G447"/>
    <mergeCell ref="H447:K447"/>
    <mergeCell ref="H444:K444"/>
    <mergeCell ref="C445:D445"/>
    <mergeCell ref="C13:D13"/>
    <mergeCell ref="H441:K441"/>
    <mergeCell ref="C17:D17"/>
    <mergeCell ref="E17:G17"/>
    <mergeCell ref="H17:K17"/>
    <mergeCell ref="C18:D18"/>
    <mergeCell ref="E18:G18"/>
    <mergeCell ref="H18:K18"/>
    <mergeCell ref="C15:D15"/>
    <mergeCell ref="E15:G15"/>
    <mergeCell ref="H15:K15"/>
    <mergeCell ref="C16:D16"/>
    <mergeCell ref="E16:G16"/>
    <mergeCell ref="H16:K16"/>
    <mergeCell ref="E13:G13"/>
    <mergeCell ref="H13:K13"/>
    <mergeCell ref="C14:D14"/>
    <mergeCell ref="E445:G445"/>
    <mergeCell ref="H445:K445"/>
    <mergeCell ref="H442:K442"/>
    <mergeCell ref="H443:K443"/>
    <mergeCell ref="C442:D442"/>
    <mergeCell ref="E442:G442"/>
    <mergeCell ref="E443:G443"/>
    <mergeCell ref="E444:G444"/>
    <mergeCell ref="C443:D443"/>
    <mergeCell ref="C444:D444"/>
    <mergeCell ref="C438:D438"/>
    <mergeCell ref="C439:D439"/>
    <mergeCell ref="C440:D440"/>
    <mergeCell ref="C441:D441"/>
    <mergeCell ref="E441:G441"/>
    <mergeCell ref="E440:G440"/>
    <mergeCell ref="E11:G11"/>
    <mergeCell ref="H11:K11"/>
    <mergeCell ref="C12:D12"/>
    <mergeCell ref="E12:G12"/>
    <mergeCell ref="H12:K12"/>
    <mergeCell ref="E14:G14"/>
    <mergeCell ref="H14:K14"/>
    <mergeCell ref="C23:D23"/>
    <mergeCell ref="E23:G23"/>
    <mergeCell ref="H23:K23"/>
    <mergeCell ref="C24:D24"/>
    <mergeCell ref="E24:G24"/>
    <mergeCell ref="H24:K24"/>
    <mergeCell ref="C21:D21"/>
    <mergeCell ref="E21:G21"/>
    <mergeCell ref="H21:K21"/>
    <mergeCell ref="H436:K436"/>
    <mergeCell ref="H437:K437"/>
    <mergeCell ref="H434:K434"/>
    <mergeCell ref="H435:K435"/>
    <mergeCell ref="H440:K440"/>
    <mergeCell ref="E434:G434"/>
    <mergeCell ref="E435:G435"/>
    <mergeCell ref="E436:G436"/>
    <mergeCell ref="C434:D434"/>
    <mergeCell ref="C435:D435"/>
    <mergeCell ref="C436:D436"/>
    <mergeCell ref="C437:D437"/>
    <mergeCell ref="E439:G439"/>
    <mergeCell ref="E438:G438"/>
    <mergeCell ref="E437:G437"/>
    <mergeCell ref="H438:K438"/>
    <mergeCell ref="H439:K439"/>
    <mergeCell ref="H433:K433"/>
    <mergeCell ref="H380:K380"/>
    <mergeCell ref="H431:K431"/>
    <mergeCell ref="H413:K413"/>
    <mergeCell ref="H414:K414"/>
    <mergeCell ref="H415:K415"/>
    <mergeCell ref="H416:K416"/>
    <mergeCell ref="H417:K417"/>
    <mergeCell ref="H418:K418"/>
    <mergeCell ref="H392:K392"/>
    <mergeCell ref="H393:K393"/>
    <mergeCell ref="E433:G433"/>
    <mergeCell ref="C433:D433"/>
    <mergeCell ref="H394:K394"/>
    <mergeCell ref="H395:K395"/>
    <mergeCell ref="H396:K396"/>
    <mergeCell ref="H397:K397"/>
    <mergeCell ref="H398:K398"/>
    <mergeCell ref="H399:K399"/>
    <mergeCell ref="H400:K400"/>
    <mergeCell ref="H401:K401"/>
    <mergeCell ref="C432:D432"/>
    <mergeCell ref="C431:D431"/>
    <mergeCell ref="C425:D425"/>
    <mergeCell ref="E425:G425"/>
    <mergeCell ref="E426:G426"/>
    <mergeCell ref="E427:G427"/>
    <mergeCell ref="C427:D427"/>
    <mergeCell ref="C426:D426"/>
    <mergeCell ref="C428:D428"/>
    <mergeCell ref="C429:D429"/>
    <mergeCell ref="C430:D430"/>
    <mergeCell ref="H374:K374"/>
    <mergeCell ref="H375:K375"/>
    <mergeCell ref="H372:K372"/>
    <mergeCell ref="H373:K373"/>
    <mergeCell ref="H378:K378"/>
    <mergeCell ref="C373:D373"/>
    <mergeCell ref="C374:D374"/>
    <mergeCell ref="C375:D375"/>
    <mergeCell ref="C376:D376"/>
    <mergeCell ref="C377:D377"/>
    <mergeCell ref="C378:D378"/>
    <mergeCell ref="H370:K370"/>
    <mergeCell ref="H371:K371"/>
    <mergeCell ref="H379:K379"/>
    <mergeCell ref="H376:K376"/>
    <mergeCell ref="H377:K377"/>
    <mergeCell ref="H432:K432"/>
    <mergeCell ref="E428:G428"/>
    <mergeCell ref="E429:G429"/>
    <mergeCell ref="E432:G432"/>
    <mergeCell ref="E431:G431"/>
    <mergeCell ref="E430:G430"/>
    <mergeCell ref="C424:D424"/>
    <mergeCell ref="C423:D423"/>
    <mergeCell ref="C422:D422"/>
    <mergeCell ref="C421:D421"/>
    <mergeCell ref="C420:D420"/>
    <mergeCell ref="C419:D419"/>
    <mergeCell ref="C418:D418"/>
    <mergeCell ref="C412:D412"/>
    <mergeCell ref="E416:G416"/>
    <mergeCell ref="E423:G423"/>
    <mergeCell ref="H201:K201"/>
    <mergeCell ref="H369:K369"/>
    <mergeCell ref="H360:K360"/>
    <mergeCell ref="H361:K361"/>
    <mergeCell ref="H362:K362"/>
    <mergeCell ref="H363:K363"/>
    <mergeCell ref="H364:K364"/>
    <mergeCell ref="H365:K365"/>
    <mergeCell ref="H366:K366"/>
    <mergeCell ref="H367:K367"/>
    <mergeCell ref="H368:K368"/>
    <mergeCell ref="E206:G206"/>
    <mergeCell ref="C206:D206"/>
    <mergeCell ref="C220:D220"/>
    <mergeCell ref="C218:D218"/>
    <mergeCell ref="C219:D219"/>
    <mergeCell ref="C208:D208"/>
    <mergeCell ref="C207:D207"/>
    <mergeCell ref="E208:G208"/>
    <mergeCell ref="H352:K352"/>
    <mergeCell ref="H353:K353"/>
    <mergeCell ref="H354:K354"/>
    <mergeCell ref="H355:K355"/>
    <mergeCell ref="H356:K356"/>
    <mergeCell ref="H357:K357"/>
    <mergeCell ref="H358:K358"/>
    <mergeCell ref="H359:K359"/>
    <mergeCell ref="H342:K342"/>
    <mergeCell ref="H343:K343"/>
    <mergeCell ref="H344:K344"/>
    <mergeCell ref="H345:K345"/>
    <mergeCell ref="C213:D213"/>
    <mergeCell ref="H196:K196"/>
    <mergeCell ref="H193:K193"/>
    <mergeCell ref="H194:K194"/>
    <mergeCell ref="H199:K199"/>
    <mergeCell ref="H200:K200"/>
    <mergeCell ref="H197:K197"/>
    <mergeCell ref="H198:K198"/>
    <mergeCell ref="E193:G193"/>
    <mergeCell ref="C193:D193"/>
    <mergeCell ref="C194:D194"/>
    <mergeCell ref="C195:D195"/>
    <mergeCell ref="C196:D196"/>
    <mergeCell ref="C197:D197"/>
    <mergeCell ref="C198:D198"/>
    <mergeCell ref="C199:D199"/>
    <mergeCell ref="C200:D200"/>
    <mergeCell ref="E194:G194"/>
    <mergeCell ref="E195:G195"/>
    <mergeCell ref="E196:G196"/>
    <mergeCell ref="E199:G199"/>
    <mergeCell ref="E200:G200"/>
    <mergeCell ref="H192:K192"/>
    <mergeCell ref="H189:K189"/>
    <mergeCell ref="H190:K190"/>
    <mergeCell ref="H195:K195"/>
    <mergeCell ref="E192:G192"/>
    <mergeCell ref="C192:D192"/>
    <mergeCell ref="H184:K184"/>
    <mergeCell ref="H181:K181"/>
    <mergeCell ref="H182:K182"/>
    <mergeCell ref="H187:K187"/>
    <mergeCell ref="H188:K188"/>
    <mergeCell ref="H185:K185"/>
    <mergeCell ref="H186:K186"/>
    <mergeCell ref="E187:G187"/>
    <mergeCell ref="E185:G185"/>
    <mergeCell ref="E186:G186"/>
    <mergeCell ref="E181:G181"/>
    <mergeCell ref="E182:G182"/>
    <mergeCell ref="E183:G183"/>
    <mergeCell ref="E184:G184"/>
    <mergeCell ref="C181:D181"/>
    <mergeCell ref="C182:D182"/>
    <mergeCell ref="C183:D183"/>
    <mergeCell ref="C186:D186"/>
    <mergeCell ref="C187:D187"/>
    <mergeCell ref="C188:D188"/>
    <mergeCell ref="C189:D189"/>
    <mergeCell ref="C191:D191"/>
    <mergeCell ref="C190:D190"/>
    <mergeCell ref="E188:G188"/>
    <mergeCell ref="E190:G190"/>
    <mergeCell ref="E189:G189"/>
    <mergeCell ref="E175:G175"/>
    <mergeCell ref="E176:G176"/>
    <mergeCell ref="C176:D176"/>
    <mergeCell ref="H179:K179"/>
    <mergeCell ref="H180:K180"/>
    <mergeCell ref="H177:K177"/>
    <mergeCell ref="H178:K178"/>
    <mergeCell ref="H183:K183"/>
    <mergeCell ref="E177:G177"/>
    <mergeCell ref="E179:G179"/>
    <mergeCell ref="E178:G178"/>
    <mergeCell ref="C177:D177"/>
    <mergeCell ref="C178:D178"/>
    <mergeCell ref="C179:D179"/>
    <mergeCell ref="C180:D180"/>
    <mergeCell ref="E180:G180"/>
    <mergeCell ref="H191:K191"/>
    <mergeCell ref="E191:G191"/>
    <mergeCell ref="H168:K168"/>
    <mergeCell ref="C462:D462"/>
    <mergeCell ref="E462:G462"/>
    <mergeCell ref="H462:K462"/>
    <mergeCell ref="C463:D463"/>
    <mergeCell ref="E463:G463"/>
    <mergeCell ref="H463:K463"/>
    <mergeCell ref="C460:D460"/>
    <mergeCell ref="E460:G460"/>
    <mergeCell ref="H460:K460"/>
    <mergeCell ref="C461:D461"/>
    <mergeCell ref="H171:K171"/>
    <mergeCell ref="E461:G461"/>
    <mergeCell ref="H461:K461"/>
    <mergeCell ref="C458:D458"/>
    <mergeCell ref="E458:G458"/>
    <mergeCell ref="H458:K458"/>
    <mergeCell ref="C459:D459"/>
    <mergeCell ref="H172:K172"/>
    <mergeCell ref="H169:K169"/>
    <mergeCell ref="H170:K170"/>
    <mergeCell ref="H175:K175"/>
    <mergeCell ref="H176:K176"/>
    <mergeCell ref="H173:K173"/>
    <mergeCell ref="H174:K174"/>
    <mergeCell ref="E172:G172"/>
    <mergeCell ref="E171:G171"/>
    <mergeCell ref="E169:G169"/>
    <mergeCell ref="E170:G170"/>
    <mergeCell ref="C174:D174"/>
    <mergeCell ref="E174:G174"/>
    <mergeCell ref="C175:D175"/>
    <mergeCell ref="H450:K450"/>
    <mergeCell ref="E469:G469"/>
    <mergeCell ref="H469:K469"/>
    <mergeCell ref="C468:D468"/>
    <mergeCell ref="E468:G468"/>
    <mergeCell ref="H468:K468"/>
    <mergeCell ref="C469:D469"/>
    <mergeCell ref="E459:G459"/>
    <mergeCell ref="H459:K459"/>
    <mergeCell ref="C456:D456"/>
    <mergeCell ref="E456:G456"/>
    <mergeCell ref="H456:K456"/>
    <mergeCell ref="C457:D457"/>
    <mergeCell ref="E457:G457"/>
    <mergeCell ref="H457:K457"/>
    <mergeCell ref="C453:D453"/>
    <mergeCell ref="C454:D454"/>
    <mergeCell ref="E454:G454"/>
    <mergeCell ref="H454:K454"/>
    <mergeCell ref="C455:D455"/>
    <mergeCell ref="A489:B489"/>
    <mergeCell ref="C489:D489"/>
    <mergeCell ref="E489:G489"/>
    <mergeCell ref="H489:K489"/>
    <mergeCell ref="A485:B485"/>
    <mergeCell ref="C485:D485"/>
    <mergeCell ref="E485:G485"/>
    <mergeCell ref="H485:K485"/>
    <mergeCell ref="A486:B486"/>
    <mergeCell ref="C486:D486"/>
    <mergeCell ref="E486:G486"/>
    <mergeCell ref="H486:K486"/>
    <mergeCell ref="A483:B483"/>
    <mergeCell ref="C483:D483"/>
    <mergeCell ref="E483:G483"/>
    <mergeCell ref="H483:K483"/>
    <mergeCell ref="A490:B490"/>
    <mergeCell ref="C490:D490"/>
    <mergeCell ref="E490:G490"/>
    <mergeCell ref="H490:K490"/>
    <mergeCell ref="A487:B487"/>
    <mergeCell ref="C487:D487"/>
    <mergeCell ref="E487:G487"/>
    <mergeCell ref="H487:K487"/>
    <mergeCell ref="A488:B488"/>
    <mergeCell ref="C488:D488"/>
    <mergeCell ref="E488:G488"/>
    <mergeCell ref="H488:K488"/>
    <mergeCell ref="A484:B484"/>
    <mergeCell ref="C484:D484"/>
    <mergeCell ref="E484:G484"/>
    <mergeCell ref="H484:K484"/>
    <mergeCell ref="E481:G481"/>
    <mergeCell ref="H481:K481"/>
    <mergeCell ref="A482:B482"/>
    <mergeCell ref="C482:D482"/>
    <mergeCell ref="E482:G482"/>
    <mergeCell ref="H482:K482"/>
    <mergeCell ref="E479:G479"/>
    <mergeCell ref="H479:K479"/>
    <mergeCell ref="A480:B480"/>
    <mergeCell ref="C480:D480"/>
    <mergeCell ref="E480:G480"/>
    <mergeCell ref="H480:K480"/>
    <mergeCell ref="A477:B477"/>
    <mergeCell ref="C477:D477"/>
    <mergeCell ref="E477:G477"/>
    <mergeCell ref="H477:K477"/>
    <mergeCell ref="A478:B478"/>
    <mergeCell ref="C478:D478"/>
    <mergeCell ref="E478:G478"/>
    <mergeCell ref="H478:K478"/>
    <mergeCell ref="A479:B479"/>
    <mergeCell ref="C479:D479"/>
    <mergeCell ref="H388:K388"/>
    <mergeCell ref="H389:K389"/>
    <mergeCell ref="H390:K390"/>
    <mergeCell ref="H346:K346"/>
    <mergeCell ref="C449:D449"/>
    <mergeCell ref="E449:G449"/>
    <mergeCell ref="H491:K491"/>
    <mergeCell ref="A492:B492"/>
    <mergeCell ref="C492:D492"/>
    <mergeCell ref="E492:G492"/>
    <mergeCell ref="H492:K492"/>
    <mergeCell ref="A473:B473"/>
    <mergeCell ref="A491:B491"/>
    <mergeCell ref="A474:B474"/>
    <mergeCell ref="C474:D474"/>
    <mergeCell ref="E474:G474"/>
    <mergeCell ref="C473:D473"/>
    <mergeCell ref="E473:G473"/>
    <mergeCell ref="H473:K473"/>
    <mergeCell ref="C491:D491"/>
    <mergeCell ref="E491:G491"/>
    <mergeCell ref="H474:K474"/>
    <mergeCell ref="A475:B475"/>
    <mergeCell ref="C475:D475"/>
    <mergeCell ref="E475:G475"/>
    <mergeCell ref="H475:K475"/>
    <mergeCell ref="A476:B476"/>
    <mergeCell ref="C476:D476"/>
    <mergeCell ref="E476:G476"/>
    <mergeCell ref="H476:K476"/>
    <mergeCell ref="A481:B481"/>
    <mergeCell ref="C481:D481"/>
    <mergeCell ref="H426:K426"/>
    <mergeCell ref="H403:K403"/>
    <mergeCell ref="H404:K404"/>
    <mergeCell ref="H405:K405"/>
    <mergeCell ref="H406:K406"/>
    <mergeCell ref="H407:K407"/>
    <mergeCell ref="H391:K391"/>
    <mergeCell ref="H381:K381"/>
    <mergeCell ref="H382:K382"/>
    <mergeCell ref="H383:K383"/>
    <mergeCell ref="H9:K9"/>
    <mergeCell ref="F470:K470"/>
    <mergeCell ref="E453:G453"/>
    <mergeCell ref="C9:D9"/>
    <mergeCell ref="E9:G9"/>
    <mergeCell ref="H419:K419"/>
    <mergeCell ref="H420:K420"/>
    <mergeCell ref="H421:K421"/>
    <mergeCell ref="H422:K422"/>
    <mergeCell ref="H423:K423"/>
    <mergeCell ref="H424:K424"/>
    <mergeCell ref="H425:K425"/>
    <mergeCell ref="H408:K408"/>
    <mergeCell ref="H409:K409"/>
    <mergeCell ref="H410:K410"/>
    <mergeCell ref="H411:K411"/>
    <mergeCell ref="H412:K412"/>
    <mergeCell ref="H402:K402"/>
    <mergeCell ref="H384:K384"/>
    <mergeCell ref="H385:K385"/>
    <mergeCell ref="H386:K386"/>
    <mergeCell ref="H387:K387"/>
    <mergeCell ref="C472:D472"/>
    <mergeCell ref="A472:B472"/>
    <mergeCell ref="E472:G472"/>
    <mergeCell ref="H472:K472"/>
    <mergeCell ref="H453:K453"/>
    <mergeCell ref="H466:K466"/>
    <mergeCell ref="C466:D466"/>
    <mergeCell ref="C465:D465"/>
    <mergeCell ref="C464:D464"/>
    <mergeCell ref="H464:K464"/>
    <mergeCell ref="H465:K465"/>
    <mergeCell ref="E464:G464"/>
    <mergeCell ref="E465:G465"/>
    <mergeCell ref="E466:G466"/>
    <mergeCell ref="H430:K430"/>
    <mergeCell ref="H427:K427"/>
    <mergeCell ref="H428:K428"/>
    <mergeCell ref="H429:K429"/>
    <mergeCell ref="C451:D451"/>
    <mergeCell ref="E451:G451"/>
    <mergeCell ref="H451:K451"/>
    <mergeCell ref="C452:D452"/>
    <mergeCell ref="E452:G452"/>
    <mergeCell ref="H452:K452"/>
    <mergeCell ref="E455:G455"/>
    <mergeCell ref="H455:K455"/>
    <mergeCell ref="C467:D467"/>
    <mergeCell ref="E467:G467"/>
    <mergeCell ref="H467:K467"/>
    <mergeCell ref="H449:K449"/>
    <mergeCell ref="C450:D450"/>
    <mergeCell ref="E450:G450"/>
    <mergeCell ref="H347:K347"/>
    <mergeCell ref="H348:K348"/>
    <mergeCell ref="H349:K349"/>
    <mergeCell ref="H350:K350"/>
    <mergeCell ref="H351:K351"/>
    <mergeCell ref="H341:K341"/>
    <mergeCell ref="H325:K325"/>
    <mergeCell ref="H324:K324"/>
    <mergeCell ref="H326:K326"/>
    <mergeCell ref="H327:K327"/>
    <mergeCell ref="H328:K328"/>
    <mergeCell ref="H329:K329"/>
    <mergeCell ref="H330:K330"/>
    <mergeCell ref="H331:K331"/>
    <mergeCell ref="H332:K332"/>
    <mergeCell ref="H333:K333"/>
    <mergeCell ref="H334:K334"/>
    <mergeCell ref="H335:K335"/>
    <mergeCell ref="H336:K336"/>
    <mergeCell ref="H337:K337"/>
    <mergeCell ref="H338:K338"/>
    <mergeCell ref="H302:K302"/>
    <mergeCell ref="H303:K303"/>
    <mergeCell ref="H304:K304"/>
    <mergeCell ref="H305:K305"/>
    <mergeCell ref="H306:K306"/>
    <mergeCell ref="H307:K307"/>
    <mergeCell ref="H308:K308"/>
    <mergeCell ref="H339:K339"/>
    <mergeCell ref="H340:K340"/>
    <mergeCell ref="H290:K290"/>
    <mergeCell ref="H291:K291"/>
    <mergeCell ref="H318:K318"/>
    <mergeCell ref="H319:K319"/>
    <mergeCell ref="H321:K321"/>
    <mergeCell ref="H322:K322"/>
    <mergeCell ref="H323:K323"/>
    <mergeCell ref="H294:K294"/>
    <mergeCell ref="H295:K295"/>
    <mergeCell ref="H296:K296"/>
    <mergeCell ref="H297:K297"/>
    <mergeCell ref="H298:K298"/>
    <mergeCell ref="H299:K299"/>
    <mergeCell ref="H309:K309"/>
    <mergeCell ref="H310:K310"/>
    <mergeCell ref="H311:K311"/>
    <mergeCell ref="H312:K312"/>
    <mergeCell ref="H313:K313"/>
    <mergeCell ref="H314:K314"/>
    <mergeCell ref="H315:K315"/>
    <mergeCell ref="H316:K316"/>
    <mergeCell ref="H317:K317"/>
    <mergeCell ref="H300:K300"/>
    <mergeCell ref="H301:K301"/>
    <mergeCell ref="H257:K257"/>
    <mergeCell ref="H258:K258"/>
    <mergeCell ref="H259:K259"/>
    <mergeCell ref="H260:K260"/>
    <mergeCell ref="H261:K261"/>
    <mergeCell ref="H292:K292"/>
    <mergeCell ref="H293:K293"/>
    <mergeCell ref="H273:K273"/>
    <mergeCell ref="H274:K274"/>
    <mergeCell ref="H275:K275"/>
    <mergeCell ref="H276:K276"/>
    <mergeCell ref="H277:K277"/>
    <mergeCell ref="H278:K278"/>
    <mergeCell ref="H279:K279"/>
    <mergeCell ref="H280:K280"/>
    <mergeCell ref="H281:K281"/>
    <mergeCell ref="H282:K282"/>
    <mergeCell ref="H283:K283"/>
    <mergeCell ref="H284:K284"/>
    <mergeCell ref="H285:K285"/>
    <mergeCell ref="H286:K286"/>
    <mergeCell ref="H287:K287"/>
    <mergeCell ref="H288:K288"/>
    <mergeCell ref="H289:K289"/>
    <mergeCell ref="H271:K271"/>
    <mergeCell ref="H272:K272"/>
    <mergeCell ref="H270:K270"/>
    <mergeCell ref="H252:K252"/>
    <mergeCell ref="H244:K244"/>
    <mergeCell ref="H245:K245"/>
    <mergeCell ref="H246:K246"/>
    <mergeCell ref="H247:K247"/>
    <mergeCell ref="H248:K248"/>
    <mergeCell ref="H249:K249"/>
    <mergeCell ref="H250:K250"/>
    <mergeCell ref="H251:K251"/>
    <mergeCell ref="H262:K262"/>
    <mergeCell ref="H263:K263"/>
    <mergeCell ref="H264:K264"/>
    <mergeCell ref="H265:K265"/>
    <mergeCell ref="H266:K266"/>
    <mergeCell ref="H267:K267"/>
    <mergeCell ref="H268:K268"/>
    <mergeCell ref="H269:K269"/>
    <mergeCell ref="H253:K253"/>
    <mergeCell ref="H254:K254"/>
    <mergeCell ref="H255:K255"/>
    <mergeCell ref="H256:K256"/>
    <mergeCell ref="H235:K235"/>
    <mergeCell ref="H236:K236"/>
    <mergeCell ref="H237:K237"/>
    <mergeCell ref="H238:K238"/>
    <mergeCell ref="H239:K239"/>
    <mergeCell ref="H240:K240"/>
    <mergeCell ref="H241:K241"/>
    <mergeCell ref="H242:K242"/>
    <mergeCell ref="H243:K243"/>
    <mergeCell ref="H229:K229"/>
    <mergeCell ref="H230:K230"/>
    <mergeCell ref="H231:K231"/>
    <mergeCell ref="H232:K232"/>
    <mergeCell ref="H233:K233"/>
    <mergeCell ref="H234:K234"/>
    <mergeCell ref="H228:K228"/>
    <mergeCell ref="H227:K227"/>
    <mergeCell ref="H224:K224"/>
    <mergeCell ref="H225:K225"/>
    <mergeCell ref="H226:K226"/>
    <mergeCell ref="H223:K223"/>
    <mergeCell ref="H202:K202"/>
    <mergeCell ref="H203:K203"/>
    <mergeCell ref="H204:K204"/>
    <mergeCell ref="H205:K205"/>
    <mergeCell ref="H206:K206"/>
    <mergeCell ref="H207:K207"/>
    <mergeCell ref="H208:K208"/>
    <mergeCell ref="H209:K209"/>
    <mergeCell ref="H210:K210"/>
    <mergeCell ref="H211:K211"/>
    <mergeCell ref="H212:K212"/>
    <mergeCell ref="H213:K213"/>
    <mergeCell ref="H214:K214"/>
    <mergeCell ref="H215:K215"/>
    <mergeCell ref="H216:K216"/>
    <mergeCell ref="H217:K217"/>
    <mergeCell ref="H218:K218"/>
    <mergeCell ref="H219:K219"/>
    <mergeCell ref="H220:K220"/>
    <mergeCell ref="H221:K221"/>
    <mergeCell ref="H222:K222"/>
    <mergeCell ref="H101:K101"/>
    <mergeCell ref="H102:K102"/>
    <mergeCell ref="H103:K103"/>
    <mergeCell ref="H104:K104"/>
    <mergeCell ref="H105:K105"/>
    <mergeCell ref="H78:K78"/>
    <mergeCell ref="H79:K79"/>
    <mergeCell ref="H80:K80"/>
    <mergeCell ref="H81:K81"/>
    <mergeCell ref="H82:K82"/>
    <mergeCell ref="H83:K83"/>
    <mergeCell ref="H84:K84"/>
    <mergeCell ref="H85:K85"/>
    <mergeCell ref="H86:K86"/>
    <mergeCell ref="H87:K87"/>
    <mergeCell ref="H88:K88"/>
    <mergeCell ref="H89:K89"/>
    <mergeCell ref="H90:K90"/>
    <mergeCell ref="H91:K91"/>
    <mergeCell ref="H92:K92"/>
    <mergeCell ref="H77:K77"/>
    <mergeCell ref="H68:K68"/>
    <mergeCell ref="H69:K69"/>
    <mergeCell ref="H70:K70"/>
    <mergeCell ref="H71:K71"/>
    <mergeCell ref="H72:K72"/>
    <mergeCell ref="H73:K73"/>
    <mergeCell ref="H74:K74"/>
    <mergeCell ref="H75:K75"/>
    <mergeCell ref="H63:K63"/>
    <mergeCell ref="H64:K64"/>
    <mergeCell ref="H65:K65"/>
    <mergeCell ref="H66:K66"/>
    <mergeCell ref="H44:K44"/>
    <mergeCell ref="H45:K45"/>
    <mergeCell ref="H46:K46"/>
    <mergeCell ref="H47:K47"/>
    <mergeCell ref="H48:K48"/>
    <mergeCell ref="H49:K49"/>
    <mergeCell ref="H50:K50"/>
    <mergeCell ref="H51:K51"/>
    <mergeCell ref="H52:K52"/>
    <mergeCell ref="H53:K53"/>
    <mergeCell ref="H54:K54"/>
    <mergeCell ref="H55:K55"/>
    <mergeCell ref="H56:K56"/>
    <mergeCell ref="H57:K57"/>
    <mergeCell ref="H58:K58"/>
    <mergeCell ref="H59:K59"/>
    <mergeCell ref="H60:K60"/>
    <mergeCell ref="H61:K61"/>
    <mergeCell ref="H62:K62"/>
    <mergeCell ref="E81:G81"/>
    <mergeCell ref="E82:G82"/>
    <mergeCell ref="E83:G83"/>
    <mergeCell ref="E84:G84"/>
    <mergeCell ref="E85:G85"/>
    <mergeCell ref="E86:G86"/>
    <mergeCell ref="E87:G87"/>
    <mergeCell ref="E88:G88"/>
    <mergeCell ref="E89:G89"/>
    <mergeCell ref="E90:G90"/>
    <mergeCell ref="H67:K67"/>
    <mergeCell ref="H76:K76"/>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C58:D58"/>
    <mergeCell ref="C57:D57"/>
    <mergeCell ref="C56:D56"/>
    <mergeCell ref="C55:D55"/>
    <mergeCell ref="C72:D72"/>
    <mergeCell ref="C73:D73"/>
    <mergeCell ref="C74:D74"/>
    <mergeCell ref="C75:D75"/>
    <mergeCell ref="C76:D76"/>
    <mergeCell ref="C77:D77"/>
    <mergeCell ref="C78:D78"/>
    <mergeCell ref="C79:D79"/>
    <mergeCell ref="C80:D80"/>
    <mergeCell ref="E74:G74"/>
    <mergeCell ref="E75:G75"/>
    <mergeCell ref="E76:G76"/>
    <mergeCell ref="E77:G77"/>
    <mergeCell ref="E78:G78"/>
    <mergeCell ref="E79:G79"/>
    <mergeCell ref="E80:G80"/>
    <mergeCell ref="E64:G64"/>
    <mergeCell ref="E65:G65"/>
    <mergeCell ref="E66:G66"/>
    <mergeCell ref="E67:G67"/>
    <mergeCell ref="E68:G68"/>
    <mergeCell ref="E69:G69"/>
    <mergeCell ref="E70:G70"/>
    <mergeCell ref="E71:G71"/>
    <mergeCell ref="E72:G72"/>
    <mergeCell ref="E73:G73"/>
    <mergeCell ref="C48:D48"/>
    <mergeCell ref="C49:D49"/>
    <mergeCell ref="C50:D50"/>
    <mergeCell ref="C51:D51"/>
    <mergeCell ref="C52:D52"/>
    <mergeCell ref="C54:D54"/>
    <mergeCell ref="C65:D65"/>
    <mergeCell ref="C66:D66"/>
    <mergeCell ref="C67:D67"/>
    <mergeCell ref="C68:D68"/>
    <mergeCell ref="C69:D69"/>
    <mergeCell ref="C70:D70"/>
    <mergeCell ref="C71:D71"/>
    <mergeCell ref="E91:G91"/>
    <mergeCell ref="E92:G92"/>
    <mergeCell ref="E102:G102"/>
    <mergeCell ref="E93:G93"/>
    <mergeCell ref="E94:G94"/>
    <mergeCell ref="E95:G95"/>
    <mergeCell ref="E96:G96"/>
    <mergeCell ref="E97:G97"/>
    <mergeCell ref="E98:G98"/>
    <mergeCell ref="E99:G99"/>
    <mergeCell ref="E100:G100"/>
    <mergeCell ref="E101:G101"/>
    <mergeCell ref="C53:D53"/>
    <mergeCell ref="C64:D64"/>
    <mergeCell ref="C63:D63"/>
    <mergeCell ref="C62:D62"/>
    <mergeCell ref="C61:D61"/>
    <mergeCell ref="C60:D60"/>
    <mergeCell ref="C59:D59"/>
    <mergeCell ref="C7:J7"/>
    <mergeCell ref="C8:J8"/>
    <mergeCell ref="H320:K320"/>
    <mergeCell ref="L7:N7"/>
    <mergeCell ref="C471:J471"/>
    <mergeCell ref="C1:O1"/>
    <mergeCell ref="C81:D81"/>
    <mergeCell ref="C82:D82"/>
    <mergeCell ref="C83:D83"/>
    <mergeCell ref="C84:D84"/>
    <mergeCell ref="C85:D85"/>
    <mergeCell ref="C86:D86"/>
    <mergeCell ref="C87:D87"/>
    <mergeCell ref="C88:D88"/>
    <mergeCell ref="C89:D89"/>
    <mergeCell ref="C90:D90"/>
    <mergeCell ref="C100:D100"/>
    <mergeCell ref="C101:D101"/>
    <mergeCell ref="C102:D102"/>
    <mergeCell ref="C91:D91"/>
    <mergeCell ref="C92:D92"/>
    <mergeCell ref="C93:D93"/>
    <mergeCell ref="C94:D94"/>
    <mergeCell ref="C95:D95"/>
    <mergeCell ref="C96:D96"/>
    <mergeCell ref="C97:D97"/>
    <mergeCell ref="C98:D98"/>
    <mergeCell ref="C99:D99"/>
    <mergeCell ref="C44:D44"/>
    <mergeCell ref="C45:D45"/>
    <mergeCell ref="C46:D46"/>
    <mergeCell ref="C47:D47"/>
  </mergeCells>
  <conditionalFormatting sqref="C10:C24">
    <cfRule type="duplicateValues" dxfId="3" priority="2"/>
  </conditionalFormatting>
  <conditionalFormatting sqref="C25:C469">
    <cfRule type="duplicateValues" dxfId="2" priority="1"/>
  </conditionalFormatting>
  <printOptions horizontalCentered="1" verticalCentered="1"/>
  <pageMargins left="0.23622047244094491" right="0.23622047244094491" top="0.35433070866141736" bottom="0.35433070866141736" header="0.31496062992125984" footer="0.31496062992125984"/>
  <pageSetup paperSize="9" scale="74" fitToHeight="0" orientation="landscape"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Please mark with &quot;X&quot; or &quot;x&quot;" prompt="Please mark using &quot;X&quot; or &quot;x&quot;" xr:uid="{E95B7512-CD6B-4B82-A2CC-A608A1AE3FAB}">
          <x14:formula1>
            <xm:f>intern!$A$111:$A$112</xm:f>
          </x14:formula1>
          <xm:sqref>A473:B492</xm:sqref>
        </x14:dataValidation>
        <x14:dataValidation type="list" allowBlank="1" showDropDown="1" showInputMessage="1" showErrorMessage="1" error="Please mark with &quot;X&quot; or &quot;x&quot;" xr:uid="{186D3333-EBD2-42DB-8670-DBCE0A80E4AA}">
          <x14:formula1>
            <xm:f>intern!$A$111:$A$112</xm:f>
          </x14:formula1>
          <xm:sqref>A10:A469</xm:sqref>
        </x14:dataValidation>
        <x14:dataValidation type="list" allowBlank="1" showInputMessage="1" showErrorMessage="1" prompt="Please mark &quot;x&quot; or &quot;X&quot;" xr:uid="{FA0A146A-3847-4B75-AC36-D352412BD7FE}">
          <x14:formula1>
            <xm:f>intern!$A$111:$A$112</xm:f>
          </x14:formula1>
          <xm:sqref>B10:B469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1DBC8-60A6-4AC5-84F8-5B2BA48AB3DB}">
  <sheetPr codeName="Tabelle9">
    <tabColor indexed="10"/>
    <pageSetUpPr fitToPage="1"/>
  </sheetPr>
  <dimension ref="A1:Q60"/>
  <sheetViews>
    <sheetView showGridLines="0" view="pageBreakPreview" zoomScale="75" zoomScaleNormal="80" zoomScaleSheetLayoutView="75" zoomScalePageLayoutView="70" workbookViewId="0">
      <selection activeCell="C32" sqref="C32:D32"/>
    </sheetView>
  </sheetViews>
  <sheetFormatPr baseColWidth="10" defaultColWidth="0" defaultRowHeight="12" x14ac:dyDescent="0.15"/>
  <cols>
    <col min="1" max="1" width="7" style="1" customWidth="1"/>
    <col min="2" max="2" width="23.5" style="1" customWidth="1"/>
    <col min="3" max="3" width="21.5" style="1" customWidth="1"/>
    <col min="4" max="4" width="10" style="1" customWidth="1"/>
    <col min="5" max="5" width="25.1640625" style="1" customWidth="1"/>
    <col min="6" max="6" width="19.5" style="1" customWidth="1"/>
    <col min="7" max="7" width="18.5" style="1" customWidth="1"/>
    <col min="8" max="8" width="24.5" style="1" customWidth="1"/>
    <col min="9" max="9" width="17.1640625" style="1" customWidth="1"/>
    <col min="10" max="10" width="15.33203125" style="1" customWidth="1"/>
    <col min="11" max="11" width="18.1640625" style="1" customWidth="1"/>
    <col min="12" max="12" width="9.1640625" style="1" customWidth="1"/>
    <col min="13" max="13" width="10.83203125" style="1" hidden="1" customWidth="1"/>
    <col min="14" max="16384" width="9.1640625" style="1" hidden="1"/>
  </cols>
  <sheetData>
    <row r="1" spans="1:16" s="13" customFormat="1" ht="58.5" customHeight="1" thickBot="1" x14ac:dyDescent="0.2">
      <c r="A1" s="98"/>
      <c r="B1" s="99"/>
      <c r="C1" s="207" t="s">
        <v>171</v>
      </c>
      <c r="D1" s="189"/>
      <c r="E1" s="189"/>
      <c r="F1" s="189"/>
      <c r="G1" s="189"/>
      <c r="H1" s="189"/>
      <c r="I1" s="189"/>
      <c r="J1" s="99"/>
      <c r="K1" s="100"/>
      <c r="L1" s="1"/>
    </row>
    <row r="2" spans="1:16" ht="23" x14ac:dyDescent="0.15">
      <c r="A2" s="26" t="s">
        <v>0</v>
      </c>
      <c r="B2" s="19"/>
      <c r="C2" s="19"/>
      <c r="D2" s="19"/>
      <c r="E2" s="19"/>
      <c r="F2" s="20"/>
      <c r="G2" s="20"/>
      <c r="H2" s="14"/>
      <c r="I2" s="14"/>
      <c r="J2" s="14"/>
      <c r="K2" s="14"/>
      <c r="M2" s="2"/>
      <c r="N2" s="2"/>
      <c r="O2" s="2"/>
      <c r="P2" s="2"/>
    </row>
    <row r="3" spans="1:16" ht="23" x14ac:dyDescent="0.2">
      <c r="A3" s="25" t="s">
        <v>1</v>
      </c>
      <c r="B3" s="25"/>
      <c r="C3" s="25"/>
      <c r="D3" s="25"/>
      <c r="E3" s="25"/>
      <c r="F3" s="25"/>
      <c r="G3" s="25"/>
      <c r="H3" s="16"/>
      <c r="I3" s="16"/>
      <c r="J3" s="16"/>
      <c r="K3" s="16"/>
      <c r="L3" s="15"/>
      <c r="M3" s="2"/>
      <c r="N3" s="2"/>
      <c r="O3" s="2"/>
      <c r="P3" s="2"/>
    </row>
    <row r="4" spans="1:16" ht="23" x14ac:dyDescent="0.15">
      <c r="A4" s="25" t="s">
        <v>26</v>
      </c>
      <c r="B4" s="25"/>
      <c r="C4" s="25"/>
      <c r="D4" s="25"/>
      <c r="E4" s="25"/>
      <c r="F4" s="25"/>
      <c r="G4" s="25"/>
      <c r="H4" s="25"/>
      <c r="I4" s="17"/>
      <c r="J4" s="17"/>
      <c r="K4" s="17"/>
      <c r="L4" s="15"/>
      <c r="M4" s="2"/>
      <c r="N4" s="2"/>
      <c r="O4" s="2"/>
      <c r="P4" s="2"/>
    </row>
    <row r="5" spans="1:16" ht="23" x14ac:dyDescent="0.15">
      <c r="A5" s="25"/>
      <c r="B5" s="25"/>
      <c r="C5" s="25"/>
      <c r="D5" s="25"/>
      <c r="E5" s="25"/>
      <c r="F5" s="25"/>
      <c r="G5" s="25"/>
      <c r="H5" s="25"/>
      <c r="I5" s="17"/>
      <c r="J5" s="17"/>
      <c r="K5" s="17"/>
      <c r="L5" s="15"/>
      <c r="M5" s="2"/>
      <c r="N5" s="2"/>
      <c r="O5" s="2"/>
      <c r="P5" s="2"/>
    </row>
    <row r="6" spans="1:16" ht="23" x14ac:dyDescent="0.15">
      <c r="A6" s="25"/>
      <c r="B6" s="25"/>
      <c r="C6" s="25"/>
      <c r="D6" s="25"/>
      <c r="E6" s="25"/>
      <c r="F6" s="25"/>
      <c r="G6" s="25"/>
      <c r="H6" s="25"/>
      <c r="I6" s="17"/>
      <c r="J6" s="17"/>
      <c r="K6" s="17"/>
      <c r="L6" s="15"/>
      <c r="M6" s="2"/>
      <c r="N6" s="2"/>
      <c r="O6" s="2"/>
      <c r="P6" s="2"/>
    </row>
    <row r="7" spans="1:16" ht="23" x14ac:dyDescent="0.15">
      <c r="A7" s="25"/>
      <c r="B7" s="25"/>
      <c r="C7" s="25"/>
      <c r="D7" s="25"/>
      <c r="E7" s="25"/>
      <c r="F7" s="25"/>
      <c r="G7" s="25"/>
      <c r="H7" s="25"/>
      <c r="I7" s="17"/>
      <c r="J7" s="17"/>
      <c r="K7" s="17"/>
      <c r="L7" s="15"/>
      <c r="M7" s="2"/>
      <c r="N7" s="2"/>
      <c r="O7" s="2"/>
      <c r="P7" s="2"/>
    </row>
    <row r="8" spans="1:16" ht="28.5" customHeight="1" thickBot="1" x14ac:dyDescent="0.3">
      <c r="A8" s="216" t="s">
        <v>1186</v>
      </c>
      <c r="B8" s="216"/>
      <c r="C8" s="216"/>
      <c r="E8" s="21"/>
      <c r="F8" s="21"/>
      <c r="G8" s="21"/>
      <c r="H8" s="16"/>
      <c r="I8" s="16"/>
      <c r="J8" s="16"/>
      <c r="K8" s="16"/>
      <c r="L8" s="15"/>
      <c r="M8" s="2"/>
      <c r="N8" s="2"/>
      <c r="O8" s="2"/>
      <c r="P8" s="2"/>
    </row>
    <row r="9" spans="1:16" ht="58.5" customHeight="1" thickTop="1" thickBot="1" x14ac:dyDescent="0.2">
      <c r="A9" s="213" t="s">
        <v>2</v>
      </c>
      <c r="B9" s="214"/>
      <c r="C9" s="214"/>
      <c r="D9" s="214"/>
      <c r="E9" s="214"/>
      <c r="F9" s="214"/>
      <c r="G9" s="214"/>
      <c r="H9" s="214"/>
      <c r="I9" s="214"/>
      <c r="J9" s="214"/>
      <c r="K9" s="215"/>
      <c r="L9" s="15"/>
      <c r="M9" s="2"/>
      <c r="N9" s="2"/>
      <c r="O9" s="2"/>
      <c r="P9" s="2"/>
    </row>
    <row r="10" spans="1:16" customFormat="1" ht="35.5" customHeight="1" thickTop="1" x14ac:dyDescent="0.15">
      <c r="A10" s="208" t="s">
        <v>3</v>
      </c>
      <c r="B10" s="208"/>
      <c r="C10" s="210" t="s">
        <v>4</v>
      </c>
      <c r="D10" s="211"/>
      <c r="E10" s="211"/>
      <c r="F10" s="211"/>
      <c r="G10" s="211"/>
      <c r="H10" s="211"/>
      <c r="I10" s="211"/>
      <c r="J10" s="211"/>
      <c r="K10" s="212"/>
    </row>
    <row r="11" spans="1:16" customFormat="1" ht="15" customHeight="1" x14ac:dyDescent="0.15">
      <c r="A11" s="153"/>
      <c r="B11" s="150"/>
      <c r="C11" s="151"/>
      <c r="D11" s="124"/>
      <c r="E11" s="124"/>
      <c r="F11" s="124"/>
      <c r="G11" s="124"/>
      <c r="H11" s="124"/>
      <c r="I11" s="124"/>
      <c r="J11" s="124"/>
      <c r="K11" s="152"/>
    </row>
    <row r="12" spans="1:16" customFormat="1" ht="37" customHeight="1" x14ac:dyDescent="0.15">
      <c r="A12" s="340" t="s">
        <v>175</v>
      </c>
      <c r="B12" s="341"/>
      <c r="C12" s="341"/>
      <c r="D12" s="341"/>
      <c r="E12" s="341"/>
      <c r="F12" s="341"/>
      <c r="G12" s="341"/>
      <c r="H12" s="341"/>
      <c r="I12" s="341"/>
      <c r="J12" s="341"/>
      <c r="K12" s="342"/>
    </row>
    <row r="13" spans="1:16" customFormat="1" ht="49.5" customHeight="1" x14ac:dyDescent="0.15">
      <c r="A13" s="209" t="s">
        <v>1190</v>
      </c>
      <c r="B13" s="323"/>
      <c r="C13" s="320"/>
      <c r="D13" s="321"/>
      <c r="E13" s="321"/>
      <c r="F13" s="321"/>
      <c r="G13" s="321"/>
      <c r="H13" s="321"/>
      <c r="I13" s="321"/>
      <c r="J13" s="321"/>
      <c r="K13" s="322"/>
    </row>
    <row r="14" spans="1:16" customFormat="1" ht="44.5" customHeight="1" x14ac:dyDescent="0.15">
      <c r="A14" s="248" t="s">
        <v>1191</v>
      </c>
      <c r="B14" s="249"/>
      <c r="C14" s="343"/>
      <c r="D14" s="344"/>
      <c r="E14" s="344"/>
      <c r="F14" s="344"/>
      <c r="G14" s="344"/>
      <c r="H14" s="344"/>
      <c r="I14" s="344"/>
      <c r="J14" s="344"/>
      <c r="K14" s="345"/>
    </row>
    <row r="15" spans="1:16" customFormat="1" ht="49.5" customHeight="1" x14ac:dyDescent="0.15">
      <c r="A15" s="244" t="s">
        <v>1184</v>
      </c>
      <c r="B15" s="245"/>
      <c r="C15" s="324">
        <f>IF(OR(C13=intern!A42,C14=intern!A42),intern!A42,IF(AND(C13=intern!A36,C14=intern!B45),intern!A50,IF(C14=intern!B43,intern!A49,intern!A50)))</f>
        <v>0</v>
      </c>
      <c r="D15" s="325"/>
      <c r="E15" s="325"/>
      <c r="F15" s="325"/>
      <c r="G15" s="325"/>
      <c r="H15" s="325"/>
      <c r="I15" s="325"/>
      <c r="J15" s="325"/>
      <c r="K15" s="326"/>
    </row>
    <row r="16" spans="1:16" customFormat="1" ht="31" customHeight="1" x14ac:dyDescent="0.15">
      <c r="A16" s="209"/>
      <c r="B16" s="323"/>
      <c r="C16" s="346" t="str">
        <f>IF(OR(C15=intern!A42,C15=0),"",intern!A52)</f>
        <v/>
      </c>
      <c r="D16" s="347"/>
      <c r="E16" s="347"/>
      <c r="F16" s="347"/>
      <c r="G16" s="347"/>
      <c r="H16" s="347"/>
      <c r="I16" s="347"/>
      <c r="J16" s="347"/>
      <c r="K16" s="348"/>
    </row>
    <row r="17" spans="1:17" customFormat="1" ht="78" customHeight="1" x14ac:dyDescent="0.15">
      <c r="A17" s="219" t="s">
        <v>84</v>
      </c>
      <c r="B17" s="219"/>
      <c r="C17" s="219"/>
      <c r="D17" s="219"/>
      <c r="E17" s="219"/>
      <c r="F17" s="219"/>
      <c r="G17" s="220" t="s">
        <v>165</v>
      </c>
      <c r="H17" s="221"/>
      <c r="I17" s="221"/>
      <c r="J17" s="221"/>
      <c r="K17" s="222"/>
    </row>
    <row r="18" spans="1:17" customFormat="1" ht="35.5" customHeight="1" x14ac:dyDescent="0.15">
      <c r="A18" s="208" t="s">
        <v>22</v>
      </c>
      <c r="B18" s="209"/>
      <c r="C18" s="217"/>
      <c r="D18" s="217"/>
      <c r="E18" s="217"/>
      <c r="F18" s="218"/>
      <c r="G18" s="223" t="s">
        <v>166</v>
      </c>
      <c r="H18" s="223"/>
      <c r="I18" s="27" t="s">
        <v>167</v>
      </c>
      <c r="J18" s="27" t="s">
        <v>114</v>
      </c>
      <c r="K18" s="27" t="s">
        <v>115</v>
      </c>
    </row>
    <row r="19" spans="1:17" customFormat="1" ht="35.5" customHeight="1" x14ac:dyDescent="0.15">
      <c r="A19" s="248" t="s">
        <v>85</v>
      </c>
      <c r="B19" s="249"/>
      <c r="C19" s="217"/>
      <c r="D19" s="217"/>
      <c r="E19" s="217"/>
      <c r="F19" s="218"/>
      <c r="G19" s="250" t="s">
        <v>168</v>
      </c>
      <c r="H19" s="250"/>
      <c r="I19" s="27" t="s">
        <v>169</v>
      </c>
      <c r="J19" s="27" t="s">
        <v>169</v>
      </c>
      <c r="K19" s="27" t="s">
        <v>169</v>
      </c>
    </row>
    <row r="20" spans="1:17" customFormat="1" ht="35.5" customHeight="1" x14ac:dyDescent="0.15">
      <c r="A20" s="248" t="s">
        <v>86</v>
      </c>
      <c r="B20" s="249"/>
      <c r="C20" s="217"/>
      <c r="D20" s="217"/>
      <c r="E20" s="217"/>
      <c r="F20" s="218"/>
      <c r="G20" s="231" t="s">
        <v>117</v>
      </c>
      <c r="H20" s="327"/>
      <c r="I20" s="63">
        <v>1E-4</v>
      </c>
      <c r="J20" s="63">
        <v>1.0000000000000001E-5</v>
      </c>
      <c r="K20" s="63">
        <v>9.9999999999999995E-7</v>
      </c>
    </row>
    <row r="21" spans="1:17" customFormat="1" ht="35.5" customHeight="1" x14ac:dyDescent="0.15">
      <c r="A21" s="248" t="s">
        <v>87</v>
      </c>
      <c r="B21" s="249"/>
      <c r="C21" s="217"/>
      <c r="D21" s="217"/>
      <c r="E21" s="217"/>
      <c r="F21" s="218"/>
      <c r="G21" s="231">
        <v>2</v>
      </c>
      <c r="H21" s="327"/>
      <c r="I21" s="63">
        <v>1.0000000000000001E-5</v>
      </c>
      <c r="J21" s="63">
        <v>9.9999999999999995E-7</v>
      </c>
      <c r="K21" s="63">
        <v>9.9999999999999995E-8</v>
      </c>
    </row>
    <row r="22" spans="1:17" customFormat="1" ht="35.5" customHeight="1" x14ac:dyDescent="0.15">
      <c r="A22" s="248" t="s">
        <v>88</v>
      </c>
      <c r="B22" s="249"/>
      <c r="C22" s="217"/>
      <c r="D22" s="217"/>
      <c r="E22" s="217"/>
      <c r="F22" s="218"/>
      <c r="G22" s="231">
        <v>3</v>
      </c>
      <c r="H22" s="327"/>
      <c r="I22" s="63">
        <v>9.9999999999999995E-7</v>
      </c>
      <c r="J22" s="63">
        <v>9.9999999999999995E-8</v>
      </c>
      <c r="K22" s="63">
        <v>1E-8</v>
      </c>
    </row>
    <row r="23" spans="1:17" customFormat="1" ht="35.5" customHeight="1" x14ac:dyDescent="0.15">
      <c r="A23" s="248" t="s">
        <v>89</v>
      </c>
      <c r="B23" s="249"/>
      <c r="C23" s="217"/>
      <c r="D23" s="217"/>
      <c r="E23" s="217"/>
      <c r="F23" s="218"/>
      <c r="G23" s="231">
        <v>4</v>
      </c>
      <c r="H23" s="327"/>
      <c r="I23" s="63">
        <v>9.9999999999999995E-8</v>
      </c>
      <c r="J23" s="63">
        <v>1E-8</v>
      </c>
      <c r="K23" s="63">
        <v>1.0000000000000001E-9</v>
      </c>
    </row>
    <row r="24" spans="1:17" customFormat="1" ht="35.5" customHeight="1" x14ac:dyDescent="0.15">
      <c r="A24" s="248" t="s">
        <v>90</v>
      </c>
      <c r="B24" s="249"/>
      <c r="C24" s="217"/>
      <c r="D24" s="217"/>
      <c r="E24" s="217"/>
      <c r="F24" s="218"/>
      <c r="G24" s="231">
        <v>5</v>
      </c>
      <c r="H24" s="327"/>
      <c r="I24" s="63">
        <v>1E-8</v>
      </c>
      <c r="J24" s="63">
        <v>1.0000000000000001E-9</v>
      </c>
      <c r="K24" s="63">
        <v>1E-10</v>
      </c>
    </row>
    <row r="25" spans="1:17" customFormat="1" ht="30.5" customHeight="1" x14ac:dyDescent="0.15">
      <c r="A25" s="244" t="s">
        <v>91</v>
      </c>
      <c r="B25" s="328"/>
      <c r="C25" s="217"/>
      <c r="D25" s="217"/>
      <c r="E25" s="217"/>
      <c r="F25" s="217"/>
      <c r="G25" s="330">
        <v>6</v>
      </c>
      <c r="H25" s="327"/>
      <c r="I25" s="63">
        <v>1.0000000000000001E-9</v>
      </c>
      <c r="J25" s="63">
        <v>1E-10</v>
      </c>
      <c r="K25" s="63">
        <v>9.9999999999999994E-12</v>
      </c>
    </row>
    <row r="26" spans="1:17" customFormat="1" ht="25" customHeight="1" x14ac:dyDescent="0.15">
      <c r="A26" s="246"/>
      <c r="B26" s="329"/>
      <c r="C26" s="217"/>
      <c r="D26" s="217"/>
      <c r="E26" s="217"/>
      <c r="F26" s="217"/>
      <c r="G26" s="331" t="s">
        <v>170</v>
      </c>
      <c r="H26" s="332"/>
      <c r="I26" s="332"/>
      <c r="J26" s="332"/>
      <c r="K26" s="333"/>
    </row>
    <row r="27" spans="1:17" customFormat="1" ht="47" customHeight="1" x14ac:dyDescent="0.15">
      <c r="A27" s="246"/>
      <c r="B27" s="329"/>
      <c r="C27" s="217"/>
      <c r="D27" s="217"/>
      <c r="E27" s="217"/>
      <c r="F27" s="217"/>
      <c r="G27" s="61"/>
      <c r="H27" s="61"/>
      <c r="I27" s="61"/>
      <c r="J27" s="61"/>
      <c r="K27" s="62"/>
    </row>
    <row r="28" spans="1:17" customFormat="1" ht="37" customHeight="1" x14ac:dyDescent="0.15">
      <c r="A28" s="334" t="s">
        <v>5</v>
      </c>
      <c r="B28" s="335"/>
      <c r="C28" s="335"/>
      <c r="D28" s="335"/>
      <c r="E28" s="335"/>
      <c r="F28" s="335"/>
      <c r="G28" s="335"/>
      <c r="H28" s="335"/>
      <c r="I28" s="335"/>
      <c r="J28" s="335"/>
      <c r="K28" s="336"/>
    </row>
    <row r="29" spans="1:17" ht="106.5" customHeight="1" x14ac:dyDescent="0.15">
      <c r="A29" s="232"/>
      <c r="B29" s="337"/>
      <c r="C29" s="232" t="s">
        <v>182</v>
      </c>
      <c r="D29" s="337"/>
      <c r="E29" s="337"/>
      <c r="F29" s="337"/>
      <c r="G29" s="337"/>
      <c r="H29" s="337"/>
      <c r="I29" s="234" t="s">
        <v>183</v>
      </c>
      <c r="J29" s="234"/>
      <c r="K29" s="234"/>
      <c r="L29" s="7"/>
      <c r="M29" s="2"/>
      <c r="N29" s="2"/>
      <c r="O29" s="2"/>
    </row>
    <row r="30" spans="1:17" ht="81" customHeight="1" x14ac:dyDescent="0.15">
      <c r="A30" s="106" t="s">
        <v>6</v>
      </c>
      <c r="B30" s="106" t="s">
        <v>7</v>
      </c>
      <c r="C30" s="232" t="s">
        <v>180</v>
      </c>
      <c r="D30" s="337"/>
      <c r="E30" s="233"/>
      <c r="F30" s="234" t="s">
        <v>181</v>
      </c>
      <c r="G30" s="234"/>
      <c r="H30" s="234"/>
      <c r="I30" s="108" t="s">
        <v>102</v>
      </c>
      <c r="J30" s="108" t="s">
        <v>185</v>
      </c>
      <c r="K30" s="107" t="s">
        <v>186</v>
      </c>
      <c r="L30" s="2"/>
      <c r="M30" s="2"/>
      <c r="N30" s="2"/>
      <c r="O30" s="2"/>
      <c r="P30" s="4"/>
      <c r="Q30" s="3"/>
    </row>
    <row r="31" spans="1:17" ht="114.5" customHeight="1" x14ac:dyDescent="0.15">
      <c r="A31" s="22"/>
      <c r="B31" s="22" t="s">
        <v>8</v>
      </c>
      <c r="C31" s="349" t="s">
        <v>11</v>
      </c>
      <c r="D31" s="350"/>
      <c r="E31" s="24" t="s">
        <v>10</v>
      </c>
      <c r="F31" s="22" t="s">
        <v>97</v>
      </c>
      <c r="G31" s="22" t="s">
        <v>1208</v>
      </c>
      <c r="H31" s="24" t="s">
        <v>187</v>
      </c>
      <c r="I31" s="24" t="s">
        <v>184</v>
      </c>
      <c r="J31" s="24" t="s">
        <v>188</v>
      </c>
      <c r="K31" s="24" t="s">
        <v>9</v>
      </c>
      <c r="L31" s="2"/>
      <c r="M31" s="2"/>
      <c r="P31" s="4"/>
      <c r="Q31" s="3"/>
    </row>
    <row r="32" spans="1:17" s="6" customFormat="1" ht="24.75" customHeight="1" x14ac:dyDescent="0.15">
      <c r="A32" s="23">
        <v>1</v>
      </c>
      <c r="B32" s="115"/>
      <c r="C32" s="338"/>
      <c r="D32" s="339"/>
      <c r="E32" s="117"/>
      <c r="F32" s="118"/>
      <c r="G32" s="118"/>
      <c r="H32" s="171">
        <f t="shared" ref="H32:H55" si="0">IFERROR(((100/G32)*0.0001*F32*(1000/J32)),0)</f>
        <v>0</v>
      </c>
      <c r="I32" s="164"/>
      <c r="J32" s="164"/>
      <c r="K32" s="164"/>
      <c r="L32" s="8"/>
      <c r="M32" s="9" t="s">
        <v>12</v>
      </c>
      <c r="P32" s="5"/>
    </row>
    <row r="33" spans="1:16" s="6" customFormat="1" ht="24.75" customHeight="1" x14ac:dyDescent="0.15">
      <c r="A33" s="23">
        <v>2</v>
      </c>
      <c r="B33" s="115"/>
      <c r="C33" s="338"/>
      <c r="D33" s="339"/>
      <c r="E33" s="117"/>
      <c r="F33" s="118"/>
      <c r="G33" s="118"/>
      <c r="H33" s="171">
        <f t="shared" si="0"/>
        <v>0</v>
      </c>
      <c r="I33" s="164"/>
      <c r="J33" s="164"/>
      <c r="K33" s="164"/>
      <c r="L33" s="8"/>
      <c r="M33" s="9" t="s">
        <v>13</v>
      </c>
      <c r="P33" s="5"/>
    </row>
    <row r="34" spans="1:16" s="6" customFormat="1" ht="24.75" customHeight="1" x14ac:dyDescent="0.15">
      <c r="A34" s="23">
        <v>3</v>
      </c>
      <c r="B34" s="115"/>
      <c r="C34" s="338"/>
      <c r="D34" s="339"/>
      <c r="E34" s="117"/>
      <c r="F34" s="118"/>
      <c r="G34" s="118"/>
      <c r="H34" s="171">
        <f t="shared" si="0"/>
        <v>0</v>
      </c>
      <c r="I34" s="164"/>
      <c r="J34" s="164"/>
      <c r="K34" s="164"/>
      <c r="L34" s="8"/>
      <c r="M34" s="9" t="s">
        <v>14</v>
      </c>
      <c r="P34" s="5"/>
    </row>
    <row r="35" spans="1:16" s="6" customFormat="1" ht="24.75" customHeight="1" x14ac:dyDescent="0.15">
      <c r="A35" s="23">
        <v>4</v>
      </c>
      <c r="B35" s="115"/>
      <c r="C35" s="338"/>
      <c r="D35" s="339"/>
      <c r="E35" s="117"/>
      <c r="F35" s="118"/>
      <c r="G35" s="118"/>
      <c r="H35" s="171">
        <f t="shared" si="0"/>
        <v>0</v>
      </c>
      <c r="I35" s="164"/>
      <c r="J35" s="164"/>
      <c r="K35" s="164"/>
      <c r="L35" s="8"/>
      <c r="M35" s="9" t="s">
        <v>15</v>
      </c>
      <c r="P35" s="5"/>
    </row>
    <row r="36" spans="1:16" s="6" customFormat="1" ht="24.75" customHeight="1" x14ac:dyDescent="0.15">
      <c r="A36" s="23">
        <v>5</v>
      </c>
      <c r="B36" s="115"/>
      <c r="C36" s="338"/>
      <c r="D36" s="339"/>
      <c r="E36" s="117"/>
      <c r="F36" s="118"/>
      <c r="G36" s="118"/>
      <c r="H36" s="171">
        <f t="shared" si="0"/>
        <v>0</v>
      </c>
      <c r="I36" s="164"/>
      <c r="J36" s="164"/>
      <c r="K36" s="164"/>
      <c r="L36" s="8"/>
      <c r="M36" s="9" t="s">
        <v>16</v>
      </c>
      <c r="P36" s="5"/>
    </row>
    <row r="37" spans="1:16" s="6" customFormat="1" ht="24.75" customHeight="1" x14ac:dyDescent="0.15">
      <c r="A37" s="23">
        <v>6</v>
      </c>
      <c r="B37" s="115"/>
      <c r="C37" s="338"/>
      <c r="D37" s="339"/>
      <c r="E37" s="117"/>
      <c r="F37" s="118"/>
      <c r="G37" s="118"/>
      <c r="H37" s="171">
        <f t="shared" si="0"/>
        <v>0</v>
      </c>
      <c r="I37" s="164"/>
      <c r="J37" s="164"/>
      <c r="K37" s="164"/>
      <c r="L37" s="8"/>
      <c r="M37" s="9" t="s">
        <v>17</v>
      </c>
      <c r="P37" s="5"/>
    </row>
    <row r="38" spans="1:16" s="6" customFormat="1" ht="24.75" customHeight="1" x14ac:dyDescent="0.15">
      <c r="A38" s="23">
        <v>7</v>
      </c>
      <c r="B38" s="115"/>
      <c r="C38" s="338"/>
      <c r="D38" s="339"/>
      <c r="E38" s="117"/>
      <c r="F38" s="118"/>
      <c r="G38" s="118"/>
      <c r="H38" s="171">
        <f t="shared" si="0"/>
        <v>0</v>
      </c>
      <c r="I38" s="164"/>
      <c r="J38" s="164"/>
      <c r="K38" s="164"/>
      <c r="L38" s="8"/>
      <c r="M38" s="9" t="s">
        <v>18</v>
      </c>
      <c r="P38" s="5"/>
    </row>
    <row r="39" spans="1:16" s="6" customFormat="1" ht="24.75" customHeight="1" x14ac:dyDescent="0.15">
      <c r="A39" s="23">
        <v>8</v>
      </c>
      <c r="B39" s="115"/>
      <c r="C39" s="338"/>
      <c r="D39" s="339"/>
      <c r="E39" s="117"/>
      <c r="F39" s="118"/>
      <c r="G39" s="118"/>
      <c r="H39" s="171">
        <f t="shared" si="0"/>
        <v>0</v>
      </c>
      <c r="I39" s="164"/>
      <c r="J39" s="164"/>
      <c r="K39" s="164"/>
      <c r="L39" s="8"/>
      <c r="M39" s="9" t="s">
        <v>19</v>
      </c>
      <c r="P39" s="5"/>
    </row>
    <row r="40" spans="1:16" s="6" customFormat="1" ht="24.75" customHeight="1" x14ac:dyDescent="0.15">
      <c r="A40" s="23">
        <v>9</v>
      </c>
      <c r="B40" s="115"/>
      <c r="C40" s="338"/>
      <c r="D40" s="339"/>
      <c r="E40" s="117"/>
      <c r="F40" s="118"/>
      <c r="G40" s="118"/>
      <c r="H40" s="171">
        <f t="shared" si="0"/>
        <v>0</v>
      </c>
      <c r="I40" s="164"/>
      <c r="J40" s="164"/>
      <c r="K40" s="164"/>
      <c r="L40" s="8"/>
      <c r="M40" s="9"/>
      <c r="P40" s="5"/>
    </row>
    <row r="41" spans="1:16" s="6" customFormat="1" ht="24.75" customHeight="1" x14ac:dyDescent="0.15">
      <c r="A41" s="23">
        <v>10</v>
      </c>
      <c r="B41" s="115"/>
      <c r="C41" s="338"/>
      <c r="D41" s="339"/>
      <c r="E41" s="117"/>
      <c r="F41" s="118"/>
      <c r="G41" s="118"/>
      <c r="H41" s="171">
        <f t="shared" si="0"/>
        <v>0</v>
      </c>
      <c r="I41" s="164"/>
      <c r="J41" s="164"/>
      <c r="K41" s="164"/>
      <c r="L41" s="8"/>
      <c r="M41" s="9"/>
      <c r="P41" s="5"/>
    </row>
    <row r="42" spans="1:16" s="6" customFormat="1" ht="24.75" customHeight="1" x14ac:dyDescent="0.15">
      <c r="A42" s="23">
        <v>11</v>
      </c>
      <c r="B42" s="115"/>
      <c r="C42" s="338"/>
      <c r="D42" s="339"/>
      <c r="E42" s="117"/>
      <c r="F42" s="118"/>
      <c r="G42" s="118"/>
      <c r="H42" s="171">
        <f t="shared" si="0"/>
        <v>0</v>
      </c>
      <c r="I42" s="164"/>
      <c r="J42" s="164"/>
      <c r="K42" s="164"/>
      <c r="L42" s="8"/>
      <c r="M42" s="9"/>
      <c r="P42" s="5"/>
    </row>
    <row r="43" spans="1:16" s="6" customFormat="1" ht="24.75" customHeight="1" x14ac:dyDescent="0.15">
      <c r="A43" s="23">
        <v>12</v>
      </c>
      <c r="B43" s="115"/>
      <c r="C43" s="338"/>
      <c r="D43" s="339"/>
      <c r="E43" s="117"/>
      <c r="F43" s="118"/>
      <c r="G43" s="118"/>
      <c r="H43" s="171">
        <f t="shared" si="0"/>
        <v>0</v>
      </c>
      <c r="I43" s="164"/>
      <c r="J43" s="164"/>
      <c r="K43" s="164"/>
      <c r="L43" s="8"/>
      <c r="M43" s="9"/>
      <c r="P43" s="5"/>
    </row>
    <row r="44" spans="1:16" s="6" customFormat="1" ht="24.75" customHeight="1" x14ac:dyDescent="0.15">
      <c r="A44" s="23">
        <v>13</v>
      </c>
      <c r="B44" s="115"/>
      <c r="C44" s="338"/>
      <c r="D44" s="339"/>
      <c r="E44" s="117"/>
      <c r="F44" s="118"/>
      <c r="G44" s="118"/>
      <c r="H44" s="171">
        <f t="shared" si="0"/>
        <v>0</v>
      </c>
      <c r="I44" s="164"/>
      <c r="J44" s="164"/>
      <c r="K44" s="164"/>
      <c r="L44" s="8"/>
      <c r="M44" s="9"/>
      <c r="P44" s="5"/>
    </row>
    <row r="45" spans="1:16" s="6" customFormat="1" ht="24.75" customHeight="1" x14ac:dyDescent="0.15">
      <c r="A45" s="23">
        <v>14</v>
      </c>
      <c r="B45" s="115"/>
      <c r="C45" s="338"/>
      <c r="D45" s="339"/>
      <c r="E45" s="117"/>
      <c r="F45" s="118"/>
      <c r="G45" s="118"/>
      <c r="H45" s="171">
        <f t="shared" si="0"/>
        <v>0</v>
      </c>
      <c r="I45" s="164"/>
      <c r="J45" s="164"/>
      <c r="K45" s="164"/>
      <c r="L45" s="8"/>
      <c r="M45" s="9"/>
      <c r="P45" s="5"/>
    </row>
    <row r="46" spans="1:16" s="6" customFormat="1" ht="24.75" customHeight="1" x14ac:dyDescent="0.15">
      <c r="A46" s="23">
        <v>15</v>
      </c>
      <c r="B46" s="115"/>
      <c r="C46" s="338"/>
      <c r="D46" s="339"/>
      <c r="E46" s="117"/>
      <c r="F46" s="118"/>
      <c r="G46" s="118"/>
      <c r="H46" s="171">
        <f t="shared" si="0"/>
        <v>0</v>
      </c>
      <c r="I46" s="164"/>
      <c r="J46" s="164"/>
      <c r="K46" s="164"/>
      <c r="L46" s="8"/>
      <c r="M46" s="9"/>
      <c r="P46" s="5"/>
    </row>
    <row r="47" spans="1:16" s="6" customFormat="1" ht="24.75" customHeight="1" x14ac:dyDescent="0.15">
      <c r="A47" s="23">
        <v>16</v>
      </c>
      <c r="B47" s="115"/>
      <c r="C47" s="338"/>
      <c r="D47" s="339"/>
      <c r="E47" s="117"/>
      <c r="F47" s="118"/>
      <c r="G47" s="118"/>
      <c r="H47" s="171">
        <f t="shared" si="0"/>
        <v>0</v>
      </c>
      <c r="I47" s="164"/>
      <c r="J47" s="164"/>
      <c r="K47" s="164"/>
      <c r="L47" s="8"/>
      <c r="M47" s="9"/>
      <c r="P47" s="5"/>
    </row>
    <row r="48" spans="1:16" s="6" customFormat="1" ht="24.75" customHeight="1" x14ac:dyDescent="0.15">
      <c r="A48" s="23">
        <v>17</v>
      </c>
      <c r="B48" s="115"/>
      <c r="C48" s="338"/>
      <c r="D48" s="339"/>
      <c r="E48" s="117"/>
      <c r="F48" s="118"/>
      <c r="G48" s="118"/>
      <c r="H48" s="171">
        <f t="shared" si="0"/>
        <v>0</v>
      </c>
      <c r="I48" s="164"/>
      <c r="J48" s="164"/>
      <c r="K48" s="164"/>
      <c r="L48" s="8"/>
      <c r="M48" s="9"/>
      <c r="P48" s="5"/>
    </row>
    <row r="49" spans="1:16" s="6" customFormat="1" ht="24.75" customHeight="1" x14ac:dyDescent="0.15">
      <c r="A49" s="23">
        <v>18</v>
      </c>
      <c r="B49" s="115"/>
      <c r="C49" s="338"/>
      <c r="D49" s="339"/>
      <c r="E49" s="117"/>
      <c r="F49" s="118"/>
      <c r="G49" s="118"/>
      <c r="H49" s="171">
        <f t="shared" si="0"/>
        <v>0</v>
      </c>
      <c r="I49" s="164"/>
      <c r="J49" s="164"/>
      <c r="K49" s="164"/>
      <c r="L49" s="8"/>
      <c r="M49" s="9"/>
      <c r="P49" s="5"/>
    </row>
    <row r="50" spans="1:16" s="6" customFormat="1" ht="24.75" customHeight="1" x14ac:dyDescent="0.15">
      <c r="A50" s="23">
        <v>19</v>
      </c>
      <c r="B50" s="115"/>
      <c r="C50" s="338"/>
      <c r="D50" s="339"/>
      <c r="E50" s="117"/>
      <c r="F50" s="118"/>
      <c r="G50" s="118"/>
      <c r="H50" s="171">
        <f t="shared" si="0"/>
        <v>0</v>
      </c>
      <c r="I50" s="164"/>
      <c r="J50" s="164"/>
      <c r="K50" s="164"/>
      <c r="L50" s="8"/>
      <c r="M50" s="9"/>
      <c r="P50" s="5"/>
    </row>
    <row r="51" spans="1:16" s="6" customFormat="1" ht="24.75" customHeight="1" x14ac:dyDescent="0.15">
      <c r="A51" s="23">
        <v>20</v>
      </c>
      <c r="B51" s="115"/>
      <c r="C51" s="338"/>
      <c r="D51" s="339"/>
      <c r="E51" s="117"/>
      <c r="F51" s="118"/>
      <c r="G51" s="118"/>
      <c r="H51" s="171">
        <f t="shared" si="0"/>
        <v>0</v>
      </c>
      <c r="I51" s="164"/>
      <c r="J51" s="164"/>
      <c r="K51" s="164"/>
      <c r="L51" s="8"/>
      <c r="M51" s="9"/>
      <c r="P51" s="5"/>
    </row>
    <row r="52" spans="1:16" s="6" customFormat="1" ht="24.75" customHeight="1" x14ac:dyDescent="0.15">
      <c r="A52" s="23">
        <v>21</v>
      </c>
      <c r="B52" s="115"/>
      <c r="C52" s="338"/>
      <c r="D52" s="339"/>
      <c r="E52" s="117"/>
      <c r="F52" s="118"/>
      <c r="G52" s="118"/>
      <c r="H52" s="171">
        <f t="shared" si="0"/>
        <v>0</v>
      </c>
      <c r="I52" s="164"/>
      <c r="J52" s="164"/>
      <c r="K52" s="164"/>
      <c r="L52" s="8"/>
      <c r="M52" s="9"/>
      <c r="P52" s="5"/>
    </row>
    <row r="53" spans="1:16" s="6" customFormat="1" ht="24.75" customHeight="1" x14ac:dyDescent="0.15">
      <c r="A53" s="23">
        <v>22</v>
      </c>
      <c r="B53" s="115"/>
      <c r="C53" s="338"/>
      <c r="D53" s="339"/>
      <c r="E53" s="117"/>
      <c r="F53" s="118"/>
      <c r="G53" s="118"/>
      <c r="H53" s="171">
        <f t="shared" si="0"/>
        <v>0</v>
      </c>
      <c r="I53" s="164"/>
      <c r="J53" s="164"/>
      <c r="K53" s="164"/>
      <c r="L53" s="8"/>
      <c r="M53" s="9"/>
      <c r="P53" s="5"/>
    </row>
    <row r="54" spans="1:16" s="6" customFormat="1" ht="24.75" customHeight="1" x14ac:dyDescent="0.15">
      <c r="A54" s="23">
        <v>23</v>
      </c>
      <c r="B54" s="115"/>
      <c r="C54" s="338"/>
      <c r="D54" s="339"/>
      <c r="E54" s="117"/>
      <c r="F54" s="118"/>
      <c r="G54" s="118"/>
      <c r="H54" s="171">
        <f t="shared" si="0"/>
        <v>0</v>
      </c>
      <c r="I54" s="164"/>
      <c r="J54" s="164"/>
      <c r="K54" s="164"/>
      <c r="L54" s="8"/>
      <c r="M54" s="9"/>
      <c r="P54" s="5"/>
    </row>
    <row r="55" spans="1:16" s="6" customFormat="1" ht="24.75" customHeight="1" x14ac:dyDescent="0.15">
      <c r="A55" s="23">
        <v>24</v>
      </c>
      <c r="B55" s="115"/>
      <c r="C55" s="338"/>
      <c r="D55" s="339"/>
      <c r="E55" s="117"/>
      <c r="F55" s="118"/>
      <c r="G55" s="118"/>
      <c r="H55" s="171">
        <f t="shared" si="0"/>
        <v>0</v>
      </c>
      <c r="I55" s="164"/>
      <c r="J55" s="164"/>
      <c r="K55" s="164"/>
      <c r="L55" s="8"/>
      <c r="M55" s="9"/>
      <c r="P55" s="5"/>
    </row>
    <row r="56" spans="1:16" ht="16.75" customHeight="1" x14ac:dyDescent="0.15">
      <c r="B56" s="56"/>
      <c r="C56" s="56"/>
      <c r="D56" s="56"/>
      <c r="E56" s="56"/>
    </row>
    <row r="57" spans="1:16" ht="16.75" customHeight="1" x14ac:dyDescent="0.15"/>
    <row r="58" spans="1:16" ht="40.25" customHeight="1" x14ac:dyDescent="0.15">
      <c r="A58" s="205" t="s">
        <v>21</v>
      </c>
      <c r="B58" s="205"/>
      <c r="C58" s="206"/>
      <c r="D58" s="206"/>
      <c r="E58" s="206"/>
      <c r="F58" s="206"/>
      <c r="G58" s="206"/>
      <c r="H58" s="206"/>
      <c r="I58" s="206"/>
    </row>
    <row r="59" spans="1:16" ht="36" customHeight="1" x14ac:dyDescent="0.15">
      <c r="A59" s="205" t="s">
        <v>22</v>
      </c>
      <c r="B59" s="205"/>
      <c r="C59" s="206"/>
      <c r="D59" s="206"/>
      <c r="E59" s="206"/>
      <c r="F59" s="206"/>
      <c r="G59" s="206"/>
      <c r="H59" s="206"/>
      <c r="I59" s="206"/>
    </row>
    <row r="60" spans="1:16" ht="36.75" customHeight="1" x14ac:dyDescent="0.15">
      <c r="A60" s="205" t="s">
        <v>23</v>
      </c>
      <c r="B60" s="205"/>
      <c r="C60" s="163"/>
    </row>
  </sheetData>
  <sheetProtection algorithmName="SHA-512" hashValue="sN898kdcRmwzbsbH/VQTw9GltLzASWcL2qBUoucjkhyXPK2DFIKmDn9CmLGrFD6jb9dH74F+PqAfb/wah9g5Aw==" saltValue="QLEP3voOQNem97ExZ0iP2g==" spinCount="100000" sheet="1" scenarios="1"/>
  <mergeCells count="76">
    <mergeCell ref="C53:D53"/>
    <mergeCell ref="C54:D54"/>
    <mergeCell ref="C55:D55"/>
    <mergeCell ref="C46:D46"/>
    <mergeCell ref="C47:D47"/>
    <mergeCell ref="C48:D48"/>
    <mergeCell ref="C49:D49"/>
    <mergeCell ref="C51:D51"/>
    <mergeCell ref="C50:D50"/>
    <mergeCell ref="A60:B60"/>
    <mergeCell ref="A12:K12"/>
    <mergeCell ref="A13:B13"/>
    <mergeCell ref="A14:B14"/>
    <mergeCell ref="C14:K14"/>
    <mergeCell ref="C16:K16"/>
    <mergeCell ref="F30:H30"/>
    <mergeCell ref="A58:B58"/>
    <mergeCell ref="C58:I58"/>
    <mergeCell ref="C30:E30"/>
    <mergeCell ref="C31:D31"/>
    <mergeCell ref="C32:D32"/>
    <mergeCell ref="C33:D33"/>
    <mergeCell ref="C45:D45"/>
    <mergeCell ref="C34:D34"/>
    <mergeCell ref="C52:D52"/>
    <mergeCell ref="A28:K28"/>
    <mergeCell ref="A29:B29"/>
    <mergeCell ref="C29:H29"/>
    <mergeCell ref="I29:K29"/>
    <mergeCell ref="A59:B59"/>
    <mergeCell ref="C59:I59"/>
    <mergeCell ref="C35:D35"/>
    <mergeCell ref="C36:D36"/>
    <mergeCell ref="C37:D37"/>
    <mergeCell ref="C38:D38"/>
    <mergeCell ref="C39:D39"/>
    <mergeCell ref="C40:D40"/>
    <mergeCell ref="C41:D41"/>
    <mergeCell ref="C42:D42"/>
    <mergeCell ref="C43:D43"/>
    <mergeCell ref="C44:D44"/>
    <mergeCell ref="A24:B24"/>
    <mergeCell ref="C24:F24"/>
    <mergeCell ref="G24:H24"/>
    <mergeCell ref="A25:B27"/>
    <mergeCell ref="C25:F27"/>
    <mergeCell ref="G25:H25"/>
    <mergeCell ref="G26:K26"/>
    <mergeCell ref="A22:B22"/>
    <mergeCell ref="C22:F22"/>
    <mergeCell ref="G22:H22"/>
    <mergeCell ref="A23:B23"/>
    <mergeCell ref="C23:F23"/>
    <mergeCell ref="G23:H23"/>
    <mergeCell ref="A20:B20"/>
    <mergeCell ref="C20:F20"/>
    <mergeCell ref="G20:H20"/>
    <mergeCell ref="A21:B21"/>
    <mergeCell ref="C21:F21"/>
    <mergeCell ref="G21:H21"/>
    <mergeCell ref="A18:B18"/>
    <mergeCell ref="C18:F18"/>
    <mergeCell ref="G18:H18"/>
    <mergeCell ref="A19:B19"/>
    <mergeCell ref="C19:F19"/>
    <mergeCell ref="G19:H19"/>
    <mergeCell ref="A17:F17"/>
    <mergeCell ref="G17:K17"/>
    <mergeCell ref="C13:K13"/>
    <mergeCell ref="C1:I1"/>
    <mergeCell ref="A8:C8"/>
    <mergeCell ref="A9:K9"/>
    <mergeCell ref="A10:B10"/>
    <mergeCell ref="C10:K10"/>
    <mergeCell ref="A15:B16"/>
    <mergeCell ref="C15:K15"/>
  </mergeCells>
  <conditionalFormatting sqref="F32:G55">
    <cfRule type="cellIs" dxfId="1" priority="1" stopIfTrue="1" operator="equal">
      <formula>0</formula>
    </cfRule>
  </conditionalFormatting>
  <dataValidations disablePrompts="1" count="1">
    <dataValidation type="list" allowBlank="1" showInputMessage="1" showErrorMessage="1" sqref="C14:K14" xr:uid="{D46D824D-0503-46D9-B13E-EC538147FDD5}">
      <formula1>INDIRECT(C13)</formula1>
    </dataValidation>
  </dataValidations>
  <printOptions horizontalCentered="1" verticalCentered="1"/>
  <pageMargins left="0.23622047244094491" right="0.23622047244094491" top="0.35433070866141736" bottom="0.35433070866141736" header="0.31496062992125984" footer="0.31496062992125984"/>
  <pageSetup paperSize="9" scale="38" orientation="portrait" r:id="rId1"/>
  <headerFooter alignWithMargins="0"/>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A04B258-F2B6-4A0F-B729-FBA7B62B751B}">
          <x14:formula1>
            <xm:f>intern!$A$36:$A$39</xm:f>
          </x14:formula1>
          <xm:sqref>C13:K13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ED15E-8E2B-4B88-AD4A-684CCDE78E3F}">
  <sheetPr codeName="Tabelle7">
    <tabColor indexed="10"/>
    <pageSetUpPr fitToPage="1"/>
  </sheetPr>
  <dimension ref="A1:Q89"/>
  <sheetViews>
    <sheetView showGridLines="0" view="pageBreakPreview" zoomScale="75" zoomScaleNormal="80" zoomScaleSheetLayoutView="75" zoomScalePageLayoutView="70" workbookViewId="0">
      <selection activeCell="D36" sqref="D36"/>
    </sheetView>
  </sheetViews>
  <sheetFormatPr baseColWidth="10" defaultColWidth="0" defaultRowHeight="12" x14ac:dyDescent="0.15"/>
  <cols>
    <col min="1" max="1" width="7" style="1" customWidth="1"/>
    <col min="2" max="2" width="23.5" style="1" customWidth="1"/>
    <col min="3" max="3" width="21.5" style="1" customWidth="1"/>
    <col min="4" max="4" width="22.1640625" style="1" customWidth="1"/>
    <col min="5" max="5" width="25.1640625" style="1" customWidth="1"/>
    <col min="6" max="7" width="12.5" style="1" customWidth="1"/>
    <col min="8" max="8" width="24.5" style="1" customWidth="1"/>
    <col min="9" max="9" width="17.1640625" style="1" customWidth="1"/>
    <col min="10" max="10" width="15.33203125" style="1" customWidth="1"/>
    <col min="11" max="11" width="18.1640625" style="1" customWidth="1"/>
    <col min="12" max="12" width="9.1640625" style="1" customWidth="1"/>
    <col min="13" max="13" width="10.83203125" style="1" hidden="1" customWidth="1"/>
    <col min="14" max="16384" width="9.1640625" style="1" hidden="1"/>
  </cols>
  <sheetData>
    <row r="1" spans="1:16" s="13" customFormat="1" ht="58.5" customHeight="1" thickBot="1" x14ac:dyDescent="0.2">
      <c r="A1" s="98"/>
      <c r="B1" s="99"/>
      <c r="C1" s="207" t="s">
        <v>189</v>
      </c>
      <c r="D1" s="189"/>
      <c r="E1" s="189"/>
      <c r="F1" s="189"/>
      <c r="G1" s="189"/>
      <c r="H1" s="189"/>
      <c r="I1" s="189"/>
      <c r="J1" s="99"/>
      <c r="K1" s="100"/>
      <c r="L1" s="1"/>
    </row>
    <row r="2" spans="1:16" ht="23" x14ac:dyDescent="0.15">
      <c r="A2" s="26" t="s">
        <v>0</v>
      </c>
      <c r="B2" s="19"/>
      <c r="C2" s="19"/>
      <c r="D2" s="19"/>
      <c r="E2" s="19"/>
      <c r="F2" s="20"/>
      <c r="G2" s="20"/>
      <c r="H2" s="14"/>
      <c r="I2" s="14"/>
      <c r="J2" s="14"/>
      <c r="K2" s="14"/>
      <c r="M2" s="2"/>
      <c r="N2" s="2"/>
      <c r="O2" s="2"/>
      <c r="P2" s="2"/>
    </row>
    <row r="3" spans="1:16" ht="23" x14ac:dyDescent="0.2">
      <c r="A3" s="25" t="s">
        <v>1</v>
      </c>
      <c r="B3" s="25"/>
      <c r="C3" s="25"/>
      <c r="D3" s="25"/>
      <c r="E3" s="25"/>
      <c r="F3" s="25"/>
      <c r="G3" s="25"/>
      <c r="H3" s="16"/>
      <c r="I3" s="16"/>
      <c r="J3" s="16"/>
      <c r="K3" s="16"/>
      <c r="L3" s="15"/>
      <c r="M3" s="2"/>
      <c r="N3" s="2"/>
      <c r="O3" s="2"/>
      <c r="P3" s="2"/>
    </row>
    <row r="4" spans="1:16" ht="23" x14ac:dyDescent="0.15">
      <c r="A4" s="25" t="s">
        <v>26</v>
      </c>
      <c r="B4" s="25"/>
      <c r="C4" s="25"/>
      <c r="D4" s="25"/>
      <c r="E4" s="25"/>
      <c r="F4" s="25"/>
      <c r="G4" s="25"/>
      <c r="H4" s="25"/>
      <c r="I4" s="17"/>
      <c r="J4" s="17"/>
      <c r="K4" s="17"/>
      <c r="L4" s="15"/>
      <c r="M4" s="2"/>
      <c r="N4" s="2"/>
      <c r="O4" s="2"/>
      <c r="P4" s="2"/>
    </row>
    <row r="5" spans="1:16" ht="28.5" customHeight="1" thickBot="1" x14ac:dyDescent="0.3">
      <c r="A5" s="216" t="s">
        <v>1186</v>
      </c>
      <c r="B5" s="216"/>
      <c r="C5" s="216"/>
      <c r="E5" s="21"/>
      <c r="F5" s="21"/>
      <c r="G5" s="21"/>
      <c r="H5" s="16"/>
      <c r="I5" s="16"/>
      <c r="J5" s="16"/>
      <c r="K5" s="16"/>
      <c r="L5" s="15"/>
      <c r="M5" s="2"/>
      <c r="N5" s="2"/>
      <c r="O5" s="2"/>
      <c r="P5" s="2"/>
    </row>
    <row r="6" spans="1:16" ht="58.5" customHeight="1" thickTop="1" thickBot="1" x14ac:dyDescent="0.2">
      <c r="A6" s="213" t="s">
        <v>2</v>
      </c>
      <c r="B6" s="214"/>
      <c r="C6" s="214"/>
      <c r="D6" s="214"/>
      <c r="E6" s="214"/>
      <c r="F6" s="214"/>
      <c r="G6" s="214"/>
      <c r="H6" s="214"/>
      <c r="I6" s="214"/>
      <c r="J6" s="214"/>
      <c r="K6" s="215"/>
      <c r="L6" s="15"/>
      <c r="M6" s="2"/>
      <c r="N6" s="2"/>
      <c r="O6" s="2"/>
      <c r="P6" s="2"/>
    </row>
    <row r="7" spans="1:16" customFormat="1" ht="35.5" customHeight="1" thickTop="1" x14ac:dyDescent="0.15">
      <c r="A7" s="208" t="s">
        <v>3</v>
      </c>
      <c r="B7" s="208"/>
      <c r="C7" s="210" t="s">
        <v>4</v>
      </c>
      <c r="D7" s="211"/>
      <c r="E7" s="211"/>
      <c r="F7" s="211"/>
      <c r="G7" s="211"/>
      <c r="H7" s="211"/>
      <c r="I7" s="211"/>
      <c r="J7" s="211"/>
      <c r="K7" s="212"/>
    </row>
    <row r="8" spans="1:16" customFormat="1" ht="77.25" customHeight="1" x14ac:dyDescent="0.15">
      <c r="A8" s="219" t="s">
        <v>84</v>
      </c>
      <c r="B8" s="219"/>
      <c r="C8" s="219"/>
      <c r="D8" s="219"/>
      <c r="E8" s="219"/>
      <c r="F8" s="219"/>
      <c r="G8" s="220" t="s">
        <v>190</v>
      </c>
      <c r="H8" s="221"/>
      <c r="I8" s="221"/>
      <c r="J8" s="221"/>
      <c r="K8" s="222"/>
    </row>
    <row r="9" spans="1:16" customFormat="1" ht="35.5" customHeight="1" x14ac:dyDescent="0.15">
      <c r="A9" s="208" t="s">
        <v>22</v>
      </c>
      <c r="B9" s="209"/>
      <c r="C9" s="217"/>
      <c r="D9" s="217"/>
      <c r="E9" s="217"/>
      <c r="F9" s="218"/>
      <c r="G9" s="223" t="s">
        <v>172</v>
      </c>
      <c r="H9" s="223"/>
      <c r="I9" s="27" t="s">
        <v>167</v>
      </c>
      <c r="J9" s="27" t="s">
        <v>114</v>
      </c>
      <c r="K9" s="27" t="s">
        <v>115</v>
      </c>
    </row>
    <row r="10" spans="1:16" customFormat="1" ht="35.5" customHeight="1" x14ac:dyDescent="0.15">
      <c r="A10" s="248" t="s">
        <v>85</v>
      </c>
      <c r="B10" s="249"/>
      <c r="C10" s="217"/>
      <c r="D10" s="217"/>
      <c r="E10" s="217"/>
      <c r="F10" s="218"/>
      <c r="G10" s="250" t="s">
        <v>116</v>
      </c>
      <c r="H10" s="250"/>
      <c r="I10" s="27" t="s">
        <v>174</v>
      </c>
      <c r="J10" s="27" t="s">
        <v>174</v>
      </c>
      <c r="K10" s="27" t="s">
        <v>174</v>
      </c>
    </row>
    <row r="11" spans="1:16" customFormat="1" ht="35.5" customHeight="1" x14ac:dyDescent="0.25">
      <c r="A11" s="248" t="s">
        <v>86</v>
      </c>
      <c r="B11" s="249"/>
      <c r="C11" s="217"/>
      <c r="D11" s="217"/>
      <c r="E11" s="217"/>
      <c r="F11" s="218"/>
      <c r="G11" s="231" t="s">
        <v>117</v>
      </c>
      <c r="H11" s="231"/>
      <c r="I11" s="64">
        <v>1E-4</v>
      </c>
      <c r="J11" s="64">
        <v>1.0000000000000001E-5</v>
      </c>
      <c r="K11" s="64">
        <v>9.9999999999999995E-7</v>
      </c>
    </row>
    <row r="12" spans="1:16" customFormat="1" ht="35.5" customHeight="1" x14ac:dyDescent="0.25">
      <c r="A12" s="248" t="s">
        <v>87</v>
      </c>
      <c r="B12" s="249"/>
      <c r="C12" s="217"/>
      <c r="D12" s="217"/>
      <c r="E12" s="217"/>
      <c r="F12" s="218"/>
      <c r="G12" s="231">
        <v>2</v>
      </c>
      <c r="H12" s="231"/>
      <c r="I12" s="64">
        <v>3.0000000000000001E-5</v>
      </c>
      <c r="J12" s="64">
        <v>3.0000000000000001E-6</v>
      </c>
      <c r="K12" s="64">
        <v>2.9999999999999999E-7</v>
      </c>
    </row>
    <row r="13" spans="1:16" customFormat="1" ht="35.5" customHeight="1" x14ac:dyDescent="0.25">
      <c r="A13" s="248" t="s">
        <v>88</v>
      </c>
      <c r="B13" s="249"/>
      <c r="C13" s="217"/>
      <c r="D13" s="217"/>
      <c r="E13" s="217"/>
      <c r="F13" s="218"/>
      <c r="G13" s="231">
        <v>3</v>
      </c>
      <c r="H13" s="231"/>
      <c r="I13" s="64">
        <v>1.0000000000000001E-5</v>
      </c>
      <c r="J13" s="64">
        <v>9.9999999999999995E-7</v>
      </c>
      <c r="K13" s="64">
        <v>9.9999999999999995E-8</v>
      </c>
    </row>
    <row r="14" spans="1:16" customFormat="1" ht="35.5" customHeight="1" x14ac:dyDescent="0.25">
      <c r="A14" s="248" t="s">
        <v>89</v>
      </c>
      <c r="B14" s="249"/>
      <c r="C14" s="217"/>
      <c r="D14" s="217"/>
      <c r="E14" s="217"/>
      <c r="F14" s="218"/>
      <c r="G14" s="231">
        <v>4</v>
      </c>
      <c r="H14" s="231"/>
      <c r="I14" s="64">
        <v>3.0000000000000001E-6</v>
      </c>
      <c r="J14" s="64">
        <v>2.9999999999999999E-7</v>
      </c>
      <c r="K14" s="64">
        <v>2.9999999999999997E-8</v>
      </c>
    </row>
    <row r="15" spans="1:16" customFormat="1" ht="35.5" customHeight="1" x14ac:dyDescent="0.25">
      <c r="A15" s="248" t="s">
        <v>90</v>
      </c>
      <c r="B15" s="249"/>
      <c r="C15" s="217"/>
      <c r="D15" s="217"/>
      <c r="E15" s="217"/>
      <c r="F15" s="218"/>
      <c r="G15" s="231">
        <v>5</v>
      </c>
      <c r="H15" s="231"/>
      <c r="I15" s="64">
        <v>9.9999999999999995E-7</v>
      </c>
      <c r="J15" s="64">
        <v>9.9999999999999995E-8</v>
      </c>
      <c r="K15" s="64">
        <v>1E-8</v>
      </c>
    </row>
    <row r="16" spans="1:16" customFormat="1" ht="35.5" customHeight="1" x14ac:dyDescent="0.25">
      <c r="A16" s="244" t="s">
        <v>91</v>
      </c>
      <c r="B16" s="245"/>
      <c r="C16" s="227"/>
      <c r="D16" s="228"/>
      <c r="E16" s="228"/>
      <c r="F16" s="228"/>
      <c r="G16" s="231">
        <v>6</v>
      </c>
      <c r="H16" s="231"/>
      <c r="I16" s="64">
        <v>2.9999999999999999E-7</v>
      </c>
      <c r="J16" s="64">
        <v>2.9999999999999997E-8</v>
      </c>
      <c r="K16" s="64">
        <v>3E-9</v>
      </c>
    </row>
    <row r="17" spans="1:15" customFormat="1" ht="35.5" customHeight="1" x14ac:dyDescent="0.25">
      <c r="A17" s="246"/>
      <c r="B17" s="247"/>
      <c r="C17" s="229"/>
      <c r="D17" s="230"/>
      <c r="E17" s="230"/>
      <c r="F17" s="230"/>
      <c r="G17" s="231">
        <v>7</v>
      </c>
      <c r="H17" s="231"/>
      <c r="I17" s="64">
        <v>9.9999999999999995E-8</v>
      </c>
      <c r="J17" s="64">
        <v>1E-8</v>
      </c>
      <c r="K17" s="64">
        <v>1.0000000000000001E-9</v>
      </c>
    </row>
    <row r="18" spans="1:15" customFormat="1" ht="35.5" customHeight="1" x14ac:dyDescent="0.25">
      <c r="A18" s="246"/>
      <c r="B18" s="247"/>
      <c r="C18" s="229"/>
      <c r="D18" s="230"/>
      <c r="E18" s="230"/>
      <c r="F18" s="230"/>
      <c r="G18" s="231">
        <v>8</v>
      </c>
      <c r="H18" s="231"/>
      <c r="I18" s="64">
        <v>2.9999999999999997E-8</v>
      </c>
      <c r="J18" s="64">
        <v>3E-9</v>
      </c>
      <c r="K18" s="64">
        <v>3E-10</v>
      </c>
    </row>
    <row r="19" spans="1:15" customFormat="1" ht="35.5" customHeight="1" x14ac:dyDescent="0.25">
      <c r="A19" s="246"/>
      <c r="B19" s="247"/>
      <c r="C19" s="229"/>
      <c r="D19" s="230"/>
      <c r="E19" s="230"/>
      <c r="F19" s="230"/>
      <c r="G19" s="231">
        <v>9</v>
      </c>
      <c r="H19" s="231"/>
      <c r="I19" s="64">
        <v>1E-8</v>
      </c>
      <c r="J19" s="64">
        <v>1.0000000000000001E-9</v>
      </c>
      <c r="K19" s="64">
        <v>1E-10</v>
      </c>
    </row>
    <row r="20" spans="1:15" customFormat="1" ht="30.5" customHeight="1" x14ac:dyDescent="0.25">
      <c r="A20" s="246"/>
      <c r="B20" s="247"/>
      <c r="C20" s="229"/>
      <c r="D20" s="230"/>
      <c r="E20" s="230"/>
      <c r="F20" s="230"/>
      <c r="G20" s="231">
        <v>10</v>
      </c>
      <c r="H20" s="231"/>
      <c r="I20" s="64">
        <v>3E-9</v>
      </c>
      <c r="J20" s="64">
        <v>3E-10</v>
      </c>
      <c r="K20" s="64">
        <v>3E-11</v>
      </c>
    </row>
    <row r="21" spans="1:15" customFormat="1" ht="25" customHeight="1" x14ac:dyDescent="0.15">
      <c r="A21" s="246"/>
      <c r="B21" s="247"/>
      <c r="C21" s="229"/>
      <c r="D21" s="230"/>
      <c r="E21" s="230"/>
      <c r="F21" s="230"/>
      <c r="G21" s="241" t="s">
        <v>118</v>
      </c>
      <c r="H21" s="242"/>
      <c r="I21" s="242"/>
      <c r="J21" s="242"/>
      <c r="K21" s="243"/>
    </row>
    <row r="22" spans="1:15" customFormat="1" ht="63.5" customHeight="1" x14ac:dyDescent="0.15">
      <c r="A22" s="334" t="s">
        <v>191</v>
      </c>
      <c r="B22" s="335"/>
      <c r="C22" s="335"/>
      <c r="D22" s="335"/>
      <c r="E22" s="335"/>
      <c r="F22" s="335"/>
      <c r="G22" s="335"/>
      <c r="H22" s="335"/>
      <c r="I22" s="335"/>
      <c r="J22" s="335"/>
      <c r="K22" s="336"/>
    </row>
    <row r="23" spans="1:15" customFormat="1" ht="35.5" customHeight="1" x14ac:dyDescent="0.15">
      <c r="A23" s="368" t="s">
        <v>192</v>
      </c>
      <c r="B23" s="369"/>
      <c r="C23" s="248" t="s">
        <v>193</v>
      </c>
      <c r="D23" s="249"/>
      <c r="E23" s="248" t="s">
        <v>193</v>
      </c>
      <c r="F23" s="249"/>
      <c r="G23" s="248" t="s">
        <v>194</v>
      </c>
      <c r="H23" s="370"/>
      <c r="I23" s="249"/>
      <c r="J23" s="248" t="s">
        <v>195</v>
      </c>
      <c r="K23" s="249"/>
    </row>
    <row r="24" spans="1:15" customFormat="1" ht="35.5" customHeight="1" x14ac:dyDescent="0.15">
      <c r="A24" s="351"/>
      <c r="B24" s="352"/>
      <c r="C24" s="355" t="s">
        <v>196</v>
      </c>
      <c r="D24" s="356"/>
      <c r="E24" s="355">
        <v>9</v>
      </c>
      <c r="F24" s="356"/>
      <c r="G24" s="355" t="s">
        <v>204</v>
      </c>
      <c r="H24" s="357"/>
      <c r="I24" s="356"/>
      <c r="J24" s="371" t="s">
        <v>209</v>
      </c>
      <c r="K24" s="372"/>
    </row>
    <row r="25" spans="1:15" customFormat="1" ht="35.5" customHeight="1" x14ac:dyDescent="0.15">
      <c r="A25" s="351"/>
      <c r="B25" s="352"/>
      <c r="C25" s="355" t="s">
        <v>197</v>
      </c>
      <c r="D25" s="356"/>
      <c r="E25" s="355">
        <v>8</v>
      </c>
      <c r="F25" s="356"/>
      <c r="G25" s="355" t="s">
        <v>205</v>
      </c>
      <c r="H25" s="357"/>
      <c r="I25" s="356"/>
      <c r="J25" s="373"/>
      <c r="K25" s="374"/>
    </row>
    <row r="26" spans="1:15" customFormat="1" ht="35.5" customHeight="1" x14ac:dyDescent="0.15">
      <c r="A26" s="351"/>
      <c r="B26" s="352"/>
      <c r="C26" s="355" t="s">
        <v>198</v>
      </c>
      <c r="D26" s="356"/>
      <c r="E26" s="355">
        <v>11</v>
      </c>
      <c r="F26" s="356"/>
      <c r="G26" s="355" t="s">
        <v>206</v>
      </c>
      <c r="H26" s="357"/>
      <c r="I26" s="356"/>
      <c r="J26" s="373"/>
      <c r="K26" s="374"/>
    </row>
    <row r="27" spans="1:15" customFormat="1" ht="35.5" customHeight="1" x14ac:dyDescent="0.15">
      <c r="A27" s="351"/>
      <c r="B27" s="352"/>
      <c r="C27" s="355" t="s">
        <v>199</v>
      </c>
      <c r="D27" s="356"/>
      <c r="E27" s="355">
        <v>10</v>
      </c>
      <c r="F27" s="356"/>
      <c r="G27" s="355" t="s">
        <v>204</v>
      </c>
      <c r="H27" s="357"/>
      <c r="I27" s="356"/>
      <c r="J27" s="373"/>
      <c r="K27" s="374"/>
    </row>
    <row r="28" spans="1:15" customFormat="1" ht="35.5" customHeight="1" x14ac:dyDescent="0.15">
      <c r="A28" s="351"/>
      <c r="B28" s="352"/>
      <c r="C28" s="355" t="s">
        <v>200</v>
      </c>
      <c r="D28" s="356"/>
      <c r="E28" s="355">
        <v>10</v>
      </c>
      <c r="F28" s="356"/>
      <c r="G28" s="355" t="s">
        <v>207</v>
      </c>
      <c r="H28" s="357"/>
      <c r="I28" s="356"/>
      <c r="J28" s="373"/>
      <c r="K28" s="374"/>
    </row>
    <row r="29" spans="1:15" customFormat="1" ht="35.5" customHeight="1" x14ac:dyDescent="0.15">
      <c r="A29" s="351"/>
      <c r="B29" s="352"/>
      <c r="C29" s="355" t="s">
        <v>201</v>
      </c>
      <c r="D29" s="356"/>
      <c r="E29" s="355">
        <v>10</v>
      </c>
      <c r="F29" s="356"/>
      <c r="G29" s="355" t="s">
        <v>208</v>
      </c>
      <c r="H29" s="357"/>
      <c r="I29" s="356"/>
      <c r="J29" s="373"/>
      <c r="K29" s="374"/>
    </row>
    <row r="30" spans="1:15" customFormat="1" ht="35.5" customHeight="1" x14ac:dyDescent="0.15">
      <c r="A30" s="351"/>
      <c r="B30" s="352"/>
      <c r="C30" s="355" t="s">
        <v>202</v>
      </c>
      <c r="D30" s="356"/>
      <c r="E30" s="355">
        <v>32</v>
      </c>
      <c r="F30" s="356"/>
      <c r="G30" s="360" t="s">
        <v>1137</v>
      </c>
      <c r="H30" s="361"/>
      <c r="I30" s="362"/>
      <c r="J30" s="375"/>
      <c r="K30" s="376"/>
    </row>
    <row r="31" spans="1:15" customFormat="1" ht="35.5" customHeight="1" x14ac:dyDescent="0.15">
      <c r="A31" s="358"/>
      <c r="B31" s="359"/>
      <c r="C31" s="355" t="s">
        <v>203</v>
      </c>
      <c r="D31" s="356"/>
      <c r="E31" s="355">
        <v>14</v>
      </c>
      <c r="F31" s="356"/>
      <c r="G31" s="360" t="s">
        <v>1137</v>
      </c>
      <c r="H31" s="361"/>
      <c r="I31" s="362"/>
      <c r="J31" s="355" t="s">
        <v>210</v>
      </c>
      <c r="K31" s="356"/>
    </row>
    <row r="32" spans="1:15" ht="23.5" customHeight="1" x14ac:dyDescent="0.15">
      <c r="A32" s="11"/>
      <c r="B32" s="11"/>
      <c r="C32" s="12"/>
      <c r="D32" s="10"/>
      <c r="E32" s="18"/>
      <c r="F32" s="268"/>
      <c r="G32" s="268"/>
      <c r="H32" s="268"/>
      <c r="I32" s="268"/>
      <c r="J32" s="268"/>
      <c r="K32" s="268"/>
      <c r="L32" s="7"/>
      <c r="M32" s="2"/>
      <c r="N32" s="2"/>
      <c r="O32" s="2"/>
    </row>
    <row r="33" spans="1:17" ht="106.5" customHeight="1" x14ac:dyDescent="0.15">
      <c r="A33" s="353"/>
      <c r="B33" s="354"/>
      <c r="C33" s="232" t="s">
        <v>94</v>
      </c>
      <c r="D33" s="337"/>
      <c r="E33" s="337"/>
      <c r="F33" s="337"/>
      <c r="G33" s="337"/>
      <c r="H33" s="337"/>
      <c r="I33" s="234" t="s">
        <v>99</v>
      </c>
      <c r="J33" s="234"/>
      <c r="K33" s="234"/>
      <c r="L33" s="7"/>
      <c r="M33" s="2"/>
      <c r="N33" s="2"/>
      <c r="O33" s="2"/>
    </row>
    <row r="34" spans="1:17" ht="81" customHeight="1" x14ac:dyDescent="0.15">
      <c r="A34" s="106" t="s">
        <v>6</v>
      </c>
      <c r="B34" s="106" t="s">
        <v>7</v>
      </c>
      <c r="C34" s="106" t="s">
        <v>93</v>
      </c>
      <c r="D34" s="232" t="s">
        <v>95</v>
      </c>
      <c r="E34" s="233"/>
      <c r="F34" s="234" t="s">
        <v>96</v>
      </c>
      <c r="G34" s="234"/>
      <c r="H34" s="234"/>
      <c r="I34" s="107" t="s">
        <v>100</v>
      </c>
      <c r="J34" s="108" t="s">
        <v>102</v>
      </c>
      <c r="K34" s="107" t="s">
        <v>101</v>
      </c>
      <c r="L34" s="2"/>
      <c r="M34" s="2"/>
      <c r="N34" s="2"/>
      <c r="O34" s="2"/>
      <c r="P34" s="4"/>
      <c r="Q34" s="3"/>
    </row>
    <row r="35" spans="1:17" ht="135.75" customHeight="1" x14ac:dyDescent="0.15">
      <c r="A35" s="22"/>
      <c r="B35" s="22" t="s">
        <v>8</v>
      </c>
      <c r="C35" s="22" t="s">
        <v>92</v>
      </c>
      <c r="D35" s="24" t="s">
        <v>11</v>
      </c>
      <c r="E35" s="24" t="s">
        <v>10</v>
      </c>
      <c r="F35" s="22" t="s">
        <v>97</v>
      </c>
      <c r="G35" s="22" t="s">
        <v>1208</v>
      </c>
      <c r="H35" s="24" t="s">
        <v>98</v>
      </c>
      <c r="I35" s="24"/>
      <c r="J35" s="24" t="s">
        <v>9</v>
      </c>
      <c r="K35" s="24" t="s">
        <v>104</v>
      </c>
      <c r="L35" s="2"/>
      <c r="M35" s="2"/>
      <c r="P35" s="4"/>
      <c r="Q35" s="3"/>
    </row>
    <row r="36" spans="1:17" s="6" customFormat="1" ht="24.75" customHeight="1" x14ac:dyDescent="0.15">
      <c r="A36" s="23">
        <v>1</v>
      </c>
      <c r="B36" s="166"/>
      <c r="C36" s="166"/>
      <c r="D36" s="167"/>
      <c r="E36" s="168"/>
      <c r="F36" s="169"/>
      <c r="G36" s="169"/>
      <c r="H36" s="171">
        <f>IFERROR(((100/G36)*0.0001*F36*(1000/J36)),0)</f>
        <v>0</v>
      </c>
      <c r="I36" s="363" t="s">
        <v>1204</v>
      </c>
      <c r="J36" s="164"/>
      <c r="K36" s="365"/>
      <c r="L36" s="8"/>
      <c r="M36" s="9" t="s">
        <v>12</v>
      </c>
      <c r="P36" s="5"/>
    </row>
    <row r="37" spans="1:17" s="6" customFormat="1" ht="24.75" customHeight="1" x14ac:dyDescent="0.15">
      <c r="A37" s="23">
        <v>2</v>
      </c>
      <c r="B37" s="166"/>
      <c r="C37" s="166"/>
      <c r="D37" s="167"/>
      <c r="E37" s="168"/>
      <c r="F37" s="169"/>
      <c r="G37" s="169"/>
      <c r="H37" s="171">
        <f t="shared" ref="H37:H82" si="0">IFERROR(((100/G37)*0.0001*F37*(1000/J37)),0)</f>
        <v>0</v>
      </c>
      <c r="I37" s="364"/>
      <c r="J37" s="164"/>
      <c r="K37" s="366"/>
      <c r="L37" s="8"/>
      <c r="M37" s="9" t="s">
        <v>13</v>
      </c>
      <c r="P37" s="5"/>
    </row>
    <row r="38" spans="1:17" s="6" customFormat="1" ht="24.75" customHeight="1" x14ac:dyDescent="0.15">
      <c r="A38" s="23">
        <v>3</v>
      </c>
      <c r="B38" s="166"/>
      <c r="C38" s="166"/>
      <c r="D38" s="167"/>
      <c r="E38" s="168"/>
      <c r="F38" s="169"/>
      <c r="G38" s="169"/>
      <c r="H38" s="171">
        <f t="shared" si="0"/>
        <v>0</v>
      </c>
      <c r="I38" s="364"/>
      <c r="J38" s="164"/>
      <c r="K38" s="366"/>
      <c r="L38" s="8"/>
      <c r="M38" s="9" t="s">
        <v>14</v>
      </c>
      <c r="P38" s="5"/>
    </row>
    <row r="39" spans="1:17" s="6" customFormat="1" ht="24.75" customHeight="1" x14ac:dyDescent="0.15">
      <c r="A39" s="23">
        <v>4</v>
      </c>
      <c r="B39" s="166"/>
      <c r="C39" s="166"/>
      <c r="D39" s="167"/>
      <c r="E39" s="168"/>
      <c r="F39" s="169"/>
      <c r="G39" s="169"/>
      <c r="H39" s="171">
        <f t="shared" si="0"/>
        <v>0</v>
      </c>
      <c r="I39" s="364"/>
      <c r="J39" s="164"/>
      <c r="K39" s="366"/>
      <c r="L39" s="8"/>
      <c r="M39" s="9" t="s">
        <v>15</v>
      </c>
      <c r="P39" s="5"/>
    </row>
    <row r="40" spans="1:17" s="6" customFormat="1" ht="24.75" customHeight="1" x14ac:dyDescent="0.15">
      <c r="A40" s="23">
        <v>5</v>
      </c>
      <c r="B40" s="166"/>
      <c r="C40" s="166"/>
      <c r="D40" s="167"/>
      <c r="E40" s="168"/>
      <c r="F40" s="169"/>
      <c r="G40" s="169"/>
      <c r="H40" s="171">
        <f t="shared" si="0"/>
        <v>0</v>
      </c>
      <c r="I40" s="364"/>
      <c r="J40" s="164"/>
      <c r="K40" s="366"/>
      <c r="L40" s="8"/>
      <c r="M40" s="9" t="s">
        <v>16</v>
      </c>
      <c r="P40" s="5"/>
    </row>
    <row r="41" spans="1:17" s="6" customFormat="1" ht="24.75" customHeight="1" x14ac:dyDescent="0.15">
      <c r="A41" s="23">
        <v>6</v>
      </c>
      <c r="B41" s="166"/>
      <c r="C41" s="166"/>
      <c r="D41" s="167"/>
      <c r="E41" s="168"/>
      <c r="F41" s="169"/>
      <c r="G41" s="169"/>
      <c r="H41" s="171">
        <f t="shared" si="0"/>
        <v>0</v>
      </c>
      <c r="I41" s="172"/>
      <c r="J41" s="164"/>
      <c r="K41" s="366"/>
      <c r="L41" s="8"/>
      <c r="M41" s="9" t="s">
        <v>17</v>
      </c>
      <c r="P41" s="5"/>
    </row>
    <row r="42" spans="1:17" s="6" customFormat="1" ht="24.75" customHeight="1" x14ac:dyDescent="0.15">
      <c r="A42" s="23">
        <v>7</v>
      </c>
      <c r="B42" s="166"/>
      <c r="C42" s="166"/>
      <c r="D42" s="167"/>
      <c r="E42" s="168"/>
      <c r="F42" s="169"/>
      <c r="G42" s="169"/>
      <c r="H42" s="171">
        <f t="shared" si="0"/>
        <v>0</v>
      </c>
      <c r="I42" s="172"/>
      <c r="J42" s="164"/>
      <c r="K42" s="366"/>
      <c r="L42" s="8"/>
      <c r="M42" s="9" t="s">
        <v>18</v>
      </c>
      <c r="P42" s="5"/>
    </row>
    <row r="43" spans="1:17" s="6" customFormat="1" ht="24.75" customHeight="1" x14ac:dyDescent="0.15">
      <c r="A43" s="23">
        <v>8</v>
      </c>
      <c r="B43" s="166"/>
      <c r="C43" s="166"/>
      <c r="D43" s="167"/>
      <c r="E43" s="168"/>
      <c r="F43" s="169"/>
      <c r="G43" s="169"/>
      <c r="H43" s="171">
        <f t="shared" si="0"/>
        <v>0</v>
      </c>
      <c r="I43" s="172"/>
      <c r="J43" s="164"/>
      <c r="K43" s="366"/>
      <c r="L43" s="8"/>
      <c r="M43" s="9" t="s">
        <v>19</v>
      </c>
      <c r="P43" s="5"/>
    </row>
    <row r="44" spans="1:17" s="6" customFormat="1" ht="24.75" customHeight="1" x14ac:dyDescent="0.15">
      <c r="A44" s="23">
        <v>9</v>
      </c>
      <c r="B44" s="166"/>
      <c r="C44" s="166"/>
      <c r="D44" s="167"/>
      <c r="E44" s="168"/>
      <c r="F44" s="169"/>
      <c r="G44" s="169"/>
      <c r="H44" s="171">
        <f t="shared" si="0"/>
        <v>0</v>
      </c>
      <c r="I44" s="172"/>
      <c r="J44" s="164"/>
      <c r="K44" s="366"/>
      <c r="L44" s="8"/>
      <c r="M44" s="9"/>
      <c r="P44" s="5"/>
    </row>
    <row r="45" spans="1:17" s="6" customFormat="1" ht="24.75" customHeight="1" x14ac:dyDescent="0.15">
      <c r="A45" s="23">
        <v>10</v>
      </c>
      <c r="B45" s="166"/>
      <c r="C45" s="166"/>
      <c r="D45" s="167"/>
      <c r="E45" s="168"/>
      <c r="F45" s="169"/>
      <c r="G45" s="169"/>
      <c r="H45" s="171">
        <f t="shared" si="0"/>
        <v>0</v>
      </c>
      <c r="I45" s="172"/>
      <c r="J45" s="164"/>
      <c r="K45" s="366"/>
      <c r="L45" s="8"/>
      <c r="M45" s="9"/>
      <c r="P45" s="5"/>
    </row>
    <row r="46" spans="1:17" s="6" customFormat="1" ht="24.75" customHeight="1" x14ac:dyDescent="0.15">
      <c r="A46" s="23">
        <v>11</v>
      </c>
      <c r="B46" s="166"/>
      <c r="C46" s="166"/>
      <c r="D46" s="167"/>
      <c r="E46" s="168"/>
      <c r="F46" s="169"/>
      <c r="G46" s="169"/>
      <c r="H46" s="171">
        <f t="shared" si="0"/>
        <v>0</v>
      </c>
      <c r="I46" s="172"/>
      <c r="J46" s="164"/>
      <c r="K46" s="366"/>
      <c r="L46" s="8"/>
      <c r="M46" s="9"/>
      <c r="P46" s="5"/>
    </row>
    <row r="47" spans="1:17" s="6" customFormat="1" ht="24.75" customHeight="1" x14ac:dyDescent="0.15">
      <c r="A47" s="23">
        <v>12</v>
      </c>
      <c r="B47" s="166"/>
      <c r="C47" s="166"/>
      <c r="D47" s="167"/>
      <c r="E47" s="168"/>
      <c r="F47" s="169"/>
      <c r="G47" s="169"/>
      <c r="H47" s="171">
        <f t="shared" si="0"/>
        <v>0</v>
      </c>
      <c r="I47" s="172"/>
      <c r="J47" s="164"/>
      <c r="K47" s="366"/>
      <c r="L47" s="8"/>
      <c r="M47" s="9"/>
      <c r="P47" s="5"/>
    </row>
    <row r="48" spans="1:17" s="6" customFormat="1" ht="24.75" customHeight="1" x14ac:dyDescent="0.15">
      <c r="A48" s="23">
        <v>13</v>
      </c>
      <c r="B48" s="166"/>
      <c r="C48" s="166"/>
      <c r="D48" s="167"/>
      <c r="E48" s="168"/>
      <c r="F48" s="169"/>
      <c r="G48" s="169"/>
      <c r="H48" s="171">
        <f t="shared" si="0"/>
        <v>0</v>
      </c>
      <c r="I48" s="172"/>
      <c r="J48" s="164"/>
      <c r="K48" s="366"/>
      <c r="L48" s="8"/>
      <c r="M48" s="9"/>
      <c r="P48" s="5"/>
    </row>
    <row r="49" spans="1:16" s="6" customFormat="1" ht="24.75" customHeight="1" x14ac:dyDescent="0.15">
      <c r="A49" s="23">
        <v>14</v>
      </c>
      <c r="B49" s="166"/>
      <c r="C49" s="166"/>
      <c r="D49" s="167"/>
      <c r="E49" s="168"/>
      <c r="F49" s="169"/>
      <c r="G49" s="169"/>
      <c r="H49" s="171">
        <f t="shared" si="0"/>
        <v>0</v>
      </c>
      <c r="I49" s="172"/>
      <c r="J49" s="164"/>
      <c r="K49" s="366"/>
      <c r="L49" s="8"/>
      <c r="M49" s="9"/>
      <c r="P49" s="5"/>
    </row>
    <row r="50" spans="1:16" s="6" customFormat="1" ht="24.75" customHeight="1" x14ac:dyDescent="0.15">
      <c r="A50" s="23">
        <v>15</v>
      </c>
      <c r="B50" s="166"/>
      <c r="C50" s="166"/>
      <c r="D50" s="167"/>
      <c r="E50" s="168"/>
      <c r="F50" s="169"/>
      <c r="G50" s="169"/>
      <c r="H50" s="171">
        <f t="shared" si="0"/>
        <v>0</v>
      </c>
      <c r="I50" s="172"/>
      <c r="J50" s="164"/>
      <c r="K50" s="366"/>
      <c r="L50" s="8"/>
      <c r="M50" s="9"/>
      <c r="P50" s="5"/>
    </row>
    <row r="51" spans="1:16" s="6" customFormat="1" ht="24.75" customHeight="1" x14ac:dyDescent="0.15">
      <c r="A51" s="23">
        <v>16</v>
      </c>
      <c r="B51" s="166"/>
      <c r="C51" s="166"/>
      <c r="D51" s="167"/>
      <c r="E51" s="168"/>
      <c r="F51" s="169"/>
      <c r="G51" s="169"/>
      <c r="H51" s="171">
        <f t="shared" si="0"/>
        <v>0</v>
      </c>
      <c r="I51" s="172"/>
      <c r="J51" s="164"/>
      <c r="K51" s="366"/>
      <c r="L51" s="8"/>
      <c r="M51" s="9"/>
      <c r="P51" s="5"/>
    </row>
    <row r="52" spans="1:16" s="6" customFormat="1" ht="24.75" customHeight="1" x14ac:dyDescent="0.15">
      <c r="A52" s="23">
        <v>17</v>
      </c>
      <c r="B52" s="166"/>
      <c r="C52" s="166"/>
      <c r="D52" s="167"/>
      <c r="E52" s="168"/>
      <c r="F52" s="169"/>
      <c r="G52" s="169"/>
      <c r="H52" s="171">
        <f t="shared" si="0"/>
        <v>0</v>
      </c>
      <c r="I52" s="172"/>
      <c r="J52" s="164"/>
      <c r="K52" s="366"/>
      <c r="L52" s="8"/>
      <c r="M52" s="9"/>
      <c r="P52" s="5"/>
    </row>
    <row r="53" spans="1:16" s="6" customFormat="1" ht="24.75" customHeight="1" x14ac:dyDescent="0.15">
      <c r="A53" s="23">
        <v>18</v>
      </c>
      <c r="B53" s="166"/>
      <c r="C53" s="166"/>
      <c r="D53" s="167"/>
      <c r="E53" s="168"/>
      <c r="F53" s="169"/>
      <c r="G53" s="169"/>
      <c r="H53" s="171">
        <f t="shared" si="0"/>
        <v>0</v>
      </c>
      <c r="I53" s="172"/>
      <c r="J53" s="164"/>
      <c r="K53" s="366"/>
      <c r="L53" s="8"/>
      <c r="M53" s="9"/>
      <c r="P53" s="5"/>
    </row>
    <row r="54" spans="1:16" s="6" customFormat="1" ht="24.75" customHeight="1" x14ac:dyDescent="0.15">
      <c r="A54" s="23">
        <v>19</v>
      </c>
      <c r="B54" s="166"/>
      <c r="C54" s="166"/>
      <c r="D54" s="167"/>
      <c r="E54" s="168"/>
      <c r="F54" s="169"/>
      <c r="G54" s="169"/>
      <c r="H54" s="171">
        <f t="shared" si="0"/>
        <v>0</v>
      </c>
      <c r="I54" s="172"/>
      <c r="J54" s="164"/>
      <c r="K54" s="366"/>
      <c r="L54" s="8"/>
      <c r="M54" s="9"/>
      <c r="P54" s="5"/>
    </row>
    <row r="55" spans="1:16" s="6" customFormat="1" ht="24.75" customHeight="1" x14ac:dyDescent="0.15">
      <c r="A55" s="23">
        <v>20</v>
      </c>
      <c r="B55" s="166"/>
      <c r="C55" s="166"/>
      <c r="D55" s="167"/>
      <c r="E55" s="168"/>
      <c r="F55" s="169"/>
      <c r="G55" s="169"/>
      <c r="H55" s="171">
        <f t="shared" si="0"/>
        <v>0</v>
      </c>
      <c r="I55" s="172"/>
      <c r="J55" s="164"/>
      <c r="K55" s="366"/>
      <c r="L55" s="8"/>
      <c r="M55" s="9"/>
      <c r="P55" s="5"/>
    </row>
    <row r="56" spans="1:16" s="6" customFormat="1" ht="24.75" customHeight="1" x14ac:dyDescent="0.15">
      <c r="A56" s="23">
        <v>21</v>
      </c>
      <c r="B56" s="166"/>
      <c r="C56" s="166"/>
      <c r="D56" s="167"/>
      <c r="E56" s="168"/>
      <c r="F56" s="169"/>
      <c r="G56" s="169"/>
      <c r="H56" s="171">
        <f t="shared" si="0"/>
        <v>0</v>
      </c>
      <c r="I56" s="172"/>
      <c r="J56" s="164"/>
      <c r="K56" s="366"/>
      <c r="L56" s="8"/>
      <c r="M56" s="9"/>
      <c r="P56" s="5"/>
    </row>
    <row r="57" spans="1:16" s="6" customFormat="1" ht="24.75" customHeight="1" x14ac:dyDescent="0.15">
      <c r="A57" s="23">
        <v>22</v>
      </c>
      <c r="B57" s="166"/>
      <c r="C57" s="166"/>
      <c r="D57" s="167"/>
      <c r="E57" s="168"/>
      <c r="F57" s="169"/>
      <c r="G57" s="169"/>
      <c r="H57" s="171">
        <f t="shared" si="0"/>
        <v>0</v>
      </c>
      <c r="I57" s="172"/>
      <c r="J57" s="164"/>
      <c r="K57" s="366"/>
      <c r="L57" s="8"/>
      <c r="M57" s="9"/>
      <c r="P57" s="5"/>
    </row>
    <row r="58" spans="1:16" s="6" customFormat="1" ht="24.75" customHeight="1" x14ac:dyDescent="0.15">
      <c r="A58" s="23">
        <v>23</v>
      </c>
      <c r="B58" s="166"/>
      <c r="C58" s="166"/>
      <c r="D58" s="167"/>
      <c r="E58" s="168"/>
      <c r="F58" s="169"/>
      <c r="G58" s="169"/>
      <c r="H58" s="171">
        <f t="shared" si="0"/>
        <v>0</v>
      </c>
      <c r="I58" s="172"/>
      <c r="J58" s="164"/>
      <c r="K58" s="366"/>
      <c r="L58" s="8"/>
      <c r="M58" s="9"/>
      <c r="P58" s="5"/>
    </row>
    <row r="59" spans="1:16" s="6" customFormat="1" ht="24.75" customHeight="1" x14ac:dyDescent="0.15">
      <c r="A59" s="23">
        <v>24</v>
      </c>
      <c r="B59" s="166"/>
      <c r="C59" s="166"/>
      <c r="D59" s="167"/>
      <c r="E59" s="168"/>
      <c r="F59" s="169"/>
      <c r="G59" s="169"/>
      <c r="H59" s="171">
        <f t="shared" si="0"/>
        <v>0</v>
      </c>
      <c r="I59" s="172"/>
      <c r="J59" s="164"/>
      <c r="K59" s="366"/>
      <c r="L59" s="8"/>
      <c r="M59" s="9"/>
      <c r="P59" s="5"/>
    </row>
    <row r="60" spans="1:16" s="6" customFormat="1" ht="24.75" customHeight="1" x14ac:dyDescent="0.15">
      <c r="A60" s="23">
        <v>25</v>
      </c>
      <c r="B60" s="166"/>
      <c r="C60" s="166"/>
      <c r="D60" s="167"/>
      <c r="E60" s="168"/>
      <c r="F60" s="169"/>
      <c r="G60" s="169"/>
      <c r="H60" s="171">
        <f t="shared" si="0"/>
        <v>0</v>
      </c>
      <c r="I60" s="172"/>
      <c r="J60" s="164"/>
      <c r="K60" s="366"/>
      <c r="L60" s="8"/>
      <c r="M60" s="9"/>
      <c r="P60" s="5"/>
    </row>
    <row r="61" spans="1:16" s="6" customFormat="1" ht="24.75" customHeight="1" x14ac:dyDescent="0.15">
      <c r="A61" s="23">
        <v>26</v>
      </c>
      <c r="B61" s="166"/>
      <c r="C61" s="166"/>
      <c r="D61" s="167"/>
      <c r="E61" s="168"/>
      <c r="F61" s="169"/>
      <c r="G61" s="169"/>
      <c r="H61" s="171">
        <f t="shared" si="0"/>
        <v>0</v>
      </c>
      <c r="I61" s="172"/>
      <c r="J61" s="164"/>
      <c r="K61" s="366"/>
      <c r="L61" s="8"/>
      <c r="M61" s="9"/>
      <c r="P61" s="5"/>
    </row>
    <row r="62" spans="1:16" s="6" customFormat="1" ht="24.75" customHeight="1" x14ac:dyDescent="0.15">
      <c r="A62" s="23">
        <v>27</v>
      </c>
      <c r="B62" s="166"/>
      <c r="C62" s="166"/>
      <c r="D62" s="167"/>
      <c r="E62" s="168"/>
      <c r="F62" s="169"/>
      <c r="G62" s="169"/>
      <c r="H62" s="171">
        <f t="shared" si="0"/>
        <v>0</v>
      </c>
      <c r="I62" s="172"/>
      <c r="J62" s="164"/>
      <c r="K62" s="366"/>
      <c r="L62" s="8"/>
      <c r="M62" s="9"/>
      <c r="P62" s="5"/>
    </row>
    <row r="63" spans="1:16" s="6" customFormat="1" ht="24.75" customHeight="1" x14ac:dyDescent="0.15">
      <c r="A63" s="23">
        <v>28</v>
      </c>
      <c r="B63" s="166"/>
      <c r="C63" s="166"/>
      <c r="D63" s="167"/>
      <c r="E63" s="168"/>
      <c r="F63" s="169"/>
      <c r="G63" s="169"/>
      <c r="H63" s="171">
        <f t="shared" si="0"/>
        <v>0</v>
      </c>
      <c r="I63" s="172"/>
      <c r="J63" s="164"/>
      <c r="K63" s="366"/>
      <c r="L63" s="8"/>
      <c r="M63" s="9"/>
      <c r="P63" s="5"/>
    </row>
    <row r="64" spans="1:16" s="6" customFormat="1" ht="24.75" customHeight="1" x14ac:dyDescent="0.15">
      <c r="A64" s="23">
        <v>29</v>
      </c>
      <c r="B64" s="166"/>
      <c r="C64" s="166"/>
      <c r="D64" s="167"/>
      <c r="E64" s="168"/>
      <c r="F64" s="169"/>
      <c r="G64" s="169"/>
      <c r="H64" s="171">
        <f t="shared" si="0"/>
        <v>0</v>
      </c>
      <c r="I64" s="172"/>
      <c r="J64" s="164"/>
      <c r="K64" s="366"/>
      <c r="L64" s="8"/>
      <c r="M64" s="9"/>
      <c r="P64" s="5"/>
    </row>
    <row r="65" spans="1:16" s="6" customFormat="1" ht="24.75" customHeight="1" x14ac:dyDescent="0.15">
      <c r="A65" s="23">
        <v>30</v>
      </c>
      <c r="B65" s="166"/>
      <c r="C65" s="166"/>
      <c r="D65" s="167"/>
      <c r="E65" s="168"/>
      <c r="F65" s="169"/>
      <c r="G65" s="169"/>
      <c r="H65" s="171">
        <f t="shared" si="0"/>
        <v>0</v>
      </c>
      <c r="I65" s="172"/>
      <c r="J65" s="164"/>
      <c r="K65" s="366"/>
      <c r="L65" s="8"/>
      <c r="M65" s="9"/>
      <c r="P65" s="5"/>
    </row>
    <row r="66" spans="1:16" s="6" customFormat="1" ht="24.75" customHeight="1" x14ac:dyDescent="0.15">
      <c r="A66" s="23">
        <v>31</v>
      </c>
      <c r="B66" s="166"/>
      <c r="C66" s="166"/>
      <c r="D66" s="167"/>
      <c r="E66" s="168"/>
      <c r="F66" s="169"/>
      <c r="G66" s="169"/>
      <c r="H66" s="171">
        <f t="shared" si="0"/>
        <v>0</v>
      </c>
      <c r="I66" s="172"/>
      <c r="J66" s="164"/>
      <c r="K66" s="366"/>
      <c r="L66" s="8"/>
      <c r="M66" s="9" t="s">
        <v>20</v>
      </c>
      <c r="P66" s="5"/>
    </row>
    <row r="67" spans="1:16" s="6" customFormat="1" ht="24.75" customHeight="1" x14ac:dyDescent="0.15">
      <c r="A67" s="23">
        <v>32</v>
      </c>
      <c r="B67" s="166"/>
      <c r="C67" s="166"/>
      <c r="D67" s="167"/>
      <c r="E67" s="168"/>
      <c r="F67" s="169"/>
      <c r="G67" s="169"/>
      <c r="H67" s="171">
        <f t="shared" si="0"/>
        <v>0</v>
      </c>
      <c r="I67" s="172"/>
      <c r="J67" s="164"/>
      <c r="K67" s="366"/>
      <c r="L67" s="8"/>
      <c r="M67" s="8"/>
      <c r="N67" s="8"/>
      <c r="O67" s="8"/>
      <c r="P67" s="5"/>
    </row>
    <row r="68" spans="1:16" s="6" customFormat="1" ht="24.75" customHeight="1" x14ac:dyDescent="0.15">
      <c r="A68" s="23">
        <v>33</v>
      </c>
      <c r="B68" s="166"/>
      <c r="C68" s="166"/>
      <c r="D68" s="167"/>
      <c r="E68" s="168"/>
      <c r="F68" s="169"/>
      <c r="G68" s="169"/>
      <c r="H68" s="171">
        <f t="shared" si="0"/>
        <v>0</v>
      </c>
      <c r="I68" s="172"/>
      <c r="J68" s="164"/>
      <c r="K68" s="366"/>
      <c r="L68" s="8"/>
      <c r="M68" s="8"/>
      <c r="N68" s="8"/>
      <c r="O68" s="8"/>
      <c r="P68" s="5"/>
    </row>
    <row r="69" spans="1:16" s="6" customFormat="1" ht="24.75" customHeight="1" x14ac:dyDescent="0.15">
      <c r="A69" s="23">
        <v>34</v>
      </c>
      <c r="B69" s="166"/>
      <c r="C69" s="166"/>
      <c r="D69" s="167"/>
      <c r="E69" s="168"/>
      <c r="F69" s="169"/>
      <c r="G69" s="169"/>
      <c r="H69" s="171">
        <f t="shared" si="0"/>
        <v>0</v>
      </c>
      <c r="I69" s="172"/>
      <c r="J69" s="164"/>
      <c r="K69" s="366"/>
      <c r="L69" s="8"/>
      <c r="M69" s="8"/>
      <c r="N69" s="8"/>
      <c r="O69" s="8"/>
      <c r="P69" s="5"/>
    </row>
    <row r="70" spans="1:16" s="6" customFormat="1" ht="24.75" customHeight="1" x14ac:dyDescent="0.15">
      <c r="A70" s="23">
        <v>35</v>
      </c>
      <c r="B70" s="166"/>
      <c r="C70" s="166"/>
      <c r="D70" s="167"/>
      <c r="E70" s="168"/>
      <c r="F70" s="169"/>
      <c r="G70" s="169"/>
      <c r="H70" s="171">
        <f t="shared" si="0"/>
        <v>0</v>
      </c>
      <c r="I70" s="172"/>
      <c r="J70" s="164"/>
      <c r="K70" s="366"/>
      <c r="L70" s="8"/>
      <c r="M70" s="8"/>
      <c r="N70" s="8"/>
      <c r="O70" s="8"/>
      <c r="P70" s="5"/>
    </row>
    <row r="71" spans="1:16" s="6" customFormat="1" ht="24.75" customHeight="1" x14ac:dyDescent="0.15">
      <c r="A71" s="23">
        <v>36</v>
      </c>
      <c r="B71" s="166"/>
      <c r="C71" s="166"/>
      <c r="D71" s="167"/>
      <c r="E71" s="168"/>
      <c r="F71" s="169"/>
      <c r="G71" s="169"/>
      <c r="H71" s="171">
        <f t="shared" si="0"/>
        <v>0</v>
      </c>
      <c r="I71" s="172"/>
      <c r="J71" s="164"/>
      <c r="K71" s="366"/>
      <c r="L71" s="8"/>
      <c r="M71" s="8"/>
      <c r="N71" s="8"/>
      <c r="O71" s="8"/>
      <c r="P71" s="5"/>
    </row>
    <row r="72" spans="1:16" s="6" customFormat="1" ht="24.75" customHeight="1" x14ac:dyDescent="0.15">
      <c r="A72" s="23">
        <v>37</v>
      </c>
      <c r="B72" s="166"/>
      <c r="C72" s="166"/>
      <c r="D72" s="167"/>
      <c r="E72" s="168"/>
      <c r="F72" s="169"/>
      <c r="G72" s="169"/>
      <c r="H72" s="171">
        <f t="shared" si="0"/>
        <v>0</v>
      </c>
      <c r="I72" s="172"/>
      <c r="J72" s="164"/>
      <c r="K72" s="366"/>
      <c r="L72" s="8"/>
      <c r="M72" s="8"/>
      <c r="N72" s="8"/>
      <c r="O72" s="8"/>
      <c r="P72" s="5"/>
    </row>
    <row r="73" spans="1:16" s="6" customFormat="1" ht="24.75" customHeight="1" x14ac:dyDescent="0.15">
      <c r="A73" s="23">
        <v>38</v>
      </c>
      <c r="B73" s="166"/>
      <c r="C73" s="166"/>
      <c r="D73" s="167"/>
      <c r="E73" s="168"/>
      <c r="F73" s="169"/>
      <c r="G73" s="169"/>
      <c r="H73" s="171">
        <f t="shared" si="0"/>
        <v>0</v>
      </c>
      <c r="I73" s="172"/>
      <c r="J73" s="164"/>
      <c r="K73" s="366"/>
      <c r="L73" s="8"/>
      <c r="M73" s="8"/>
      <c r="N73" s="8"/>
      <c r="O73" s="8"/>
      <c r="P73" s="5"/>
    </row>
    <row r="74" spans="1:16" s="6" customFormat="1" ht="24.75" customHeight="1" x14ac:dyDescent="0.15">
      <c r="A74" s="23">
        <v>39</v>
      </c>
      <c r="B74" s="166"/>
      <c r="C74" s="166"/>
      <c r="D74" s="167"/>
      <c r="E74" s="168"/>
      <c r="F74" s="169"/>
      <c r="G74" s="169"/>
      <c r="H74" s="171">
        <f t="shared" si="0"/>
        <v>0</v>
      </c>
      <c r="I74" s="172"/>
      <c r="J74" s="164"/>
      <c r="K74" s="366"/>
      <c r="L74" s="8"/>
      <c r="M74" s="8"/>
      <c r="N74" s="8"/>
      <c r="O74" s="8"/>
      <c r="P74" s="5"/>
    </row>
    <row r="75" spans="1:16" s="6" customFormat="1" ht="24.75" customHeight="1" x14ac:dyDescent="0.15">
      <c r="A75" s="23">
        <v>40</v>
      </c>
      <c r="B75" s="166"/>
      <c r="C75" s="166"/>
      <c r="D75" s="167"/>
      <c r="E75" s="168"/>
      <c r="F75" s="169"/>
      <c r="G75" s="169"/>
      <c r="H75" s="171">
        <f t="shared" si="0"/>
        <v>0</v>
      </c>
      <c r="I75" s="172"/>
      <c r="J75" s="164"/>
      <c r="K75" s="366"/>
      <c r="L75" s="8"/>
      <c r="M75" s="8"/>
      <c r="N75" s="8"/>
      <c r="O75" s="8"/>
      <c r="P75" s="5"/>
    </row>
    <row r="76" spans="1:16" s="6" customFormat="1" ht="24.75" customHeight="1" x14ac:dyDescent="0.15">
      <c r="A76" s="23">
        <v>41</v>
      </c>
      <c r="B76" s="166"/>
      <c r="C76" s="166"/>
      <c r="D76" s="167"/>
      <c r="E76" s="168"/>
      <c r="F76" s="169"/>
      <c r="G76" s="169"/>
      <c r="H76" s="171">
        <f t="shared" si="0"/>
        <v>0</v>
      </c>
      <c r="I76" s="172"/>
      <c r="J76" s="164"/>
      <c r="K76" s="366"/>
      <c r="L76" s="8"/>
      <c r="M76" s="8"/>
      <c r="N76" s="8"/>
      <c r="O76" s="8"/>
      <c r="P76" s="5"/>
    </row>
    <row r="77" spans="1:16" s="6" customFormat="1" ht="24.75" customHeight="1" x14ac:dyDescent="0.15">
      <c r="A77" s="23">
        <v>42</v>
      </c>
      <c r="B77" s="166"/>
      <c r="C77" s="166"/>
      <c r="D77" s="167"/>
      <c r="E77" s="168"/>
      <c r="F77" s="169"/>
      <c r="G77" s="169"/>
      <c r="H77" s="171">
        <f t="shared" si="0"/>
        <v>0</v>
      </c>
      <c r="I77" s="172"/>
      <c r="J77" s="164"/>
      <c r="K77" s="366"/>
      <c r="L77" s="8"/>
      <c r="M77" s="8"/>
      <c r="N77" s="8"/>
      <c r="O77" s="8"/>
      <c r="P77" s="5"/>
    </row>
    <row r="78" spans="1:16" s="6" customFormat="1" ht="24.75" customHeight="1" x14ac:dyDescent="0.15">
      <c r="A78" s="23">
        <v>43</v>
      </c>
      <c r="B78" s="166"/>
      <c r="C78" s="166"/>
      <c r="D78" s="167"/>
      <c r="E78" s="168"/>
      <c r="F78" s="169"/>
      <c r="G78" s="169"/>
      <c r="H78" s="171">
        <f t="shared" si="0"/>
        <v>0</v>
      </c>
      <c r="I78" s="172"/>
      <c r="J78" s="164"/>
      <c r="K78" s="366"/>
      <c r="L78" s="8"/>
      <c r="M78" s="8"/>
      <c r="N78" s="8"/>
      <c r="O78" s="8"/>
      <c r="P78" s="5"/>
    </row>
    <row r="79" spans="1:16" s="6" customFormat="1" ht="24.75" customHeight="1" x14ac:dyDescent="0.15">
      <c r="A79" s="23">
        <v>44</v>
      </c>
      <c r="B79" s="166"/>
      <c r="C79" s="166"/>
      <c r="D79" s="167"/>
      <c r="E79" s="168"/>
      <c r="F79" s="169"/>
      <c r="G79" s="169"/>
      <c r="H79" s="171">
        <f t="shared" si="0"/>
        <v>0</v>
      </c>
      <c r="I79" s="172"/>
      <c r="J79" s="164"/>
      <c r="K79" s="366"/>
      <c r="L79" s="8"/>
      <c r="M79" s="8"/>
      <c r="N79" s="8"/>
      <c r="O79" s="8"/>
      <c r="P79" s="5"/>
    </row>
    <row r="80" spans="1:16" s="6" customFormat="1" ht="24.75" customHeight="1" x14ac:dyDescent="0.15">
      <c r="A80" s="23">
        <v>45</v>
      </c>
      <c r="B80" s="166"/>
      <c r="C80" s="166"/>
      <c r="D80" s="167"/>
      <c r="E80" s="168"/>
      <c r="F80" s="169"/>
      <c r="G80" s="169"/>
      <c r="H80" s="171">
        <f t="shared" si="0"/>
        <v>0</v>
      </c>
      <c r="I80" s="172"/>
      <c r="J80" s="164"/>
      <c r="K80" s="366"/>
      <c r="L80" s="8"/>
      <c r="M80" s="8"/>
      <c r="N80" s="8"/>
      <c r="O80" s="8"/>
      <c r="P80" s="5"/>
    </row>
    <row r="81" spans="1:16" s="6" customFormat="1" ht="24.75" customHeight="1" x14ac:dyDescent="0.15">
      <c r="A81" s="23">
        <v>46</v>
      </c>
      <c r="B81" s="166"/>
      <c r="C81" s="166"/>
      <c r="D81" s="167"/>
      <c r="E81" s="168"/>
      <c r="F81" s="169"/>
      <c r="G81" s="169"/>
      <c r="H81" s="171">
        <f t="shared" si="0"/>
        <v>0</v>
      </c>
      <c r="I81" s="172"/>
      <c r="J81" s="164"/>
      <c r="K81" s="366"/>
      <c r="L81" s="8"/>
      <c r="M81" s="8"/>
      <c r="N81" s="8"/>
      <c r="O81" s="8"/>
      <c r="P81" s="5"/>
    </row>
    <row r="82" spans="1:16" s="6" customFormat="1" ht="24.75" customHeight="1" x14ac:dyDescent="0.15">
      <c r="A82" s="23">
        <v>47</v>
      </c>
      <c r="B82" s="166"/>
      <c r="C82" s="166"/>
      <c r="D82" s="167"/>
      <c r="E82" s="168"/>
      <c r="F82" s="169"/>
      <c r="G82" s="169"/>
      <c r="H82" s="171">
        <f t="shared" si="0"/>
        <v>0</v>
      </c>
      <c r="I82" s="172"/>
      <c r="J82" s="164"/>
      <c r="K82" s="367"/>
      <c r="L82" s="8"/>
      <c r="M82" s="8"/>
      <c r="N82" s="8"/>
      <c r="O82" s="8"/>
      <c r="P82" s="5"/>
    </row>
    <row r="83" spans="1:16" ht="16.75" customHeight="1" x14ac:dyDescent="0.15">
      <c r="B83" s="97" t="s">
        <v>112</v>
      </c>
      <c r="C83" s="56"/>
      <c r="D83" s="56"/>
      <c r="E83" s="56"/>
      <c r="I83" s="173"/>
    </row>
    <row r="84" spans="1:16" ht="16.75" customHeight="1" x14ac:dyDescent="0.15"/>
    <row r="85" spans="1:16" s="6" customFormat="1" ht="24.75" customHeight="1" x14ac:dyDescent="0.15">
      <c r="A85" s="23">
        <v>49</v>
      </c>
      <c r="B85" s="109" t="s">
        <v>110</v>
      </c>
      <c r="C85" s="109"/>
      <c r="D85" s="110"/>
      <c r="E85" s="111"/>
      <c r="F85" s="112"/>
      <c r="G85" s="112"/>
      <c r="H85" s="113"/>
      <c r="I85" s="110"/>
      <c r="J85" s="113" t="s">
        <v>111</v>
      </c>
      <c r="K85" s="110"/>
      <c r="L85" s="8"/>
      <c r="M85" s="8"/>
      <c r="N85" s="8"/>
      <c r="O85" s="8"/>
      <c r="P85" s="5"/>
    </row>
    <row r="86" spans="1:16" ht="16.75" customHeight="1" x14ac:dyDescent="0.15"/>
    <row r="87" spans="1:16" ht="40.25" customHeight="1" x14ac:dyDescent="0.15">
      <c r="A87" s="205" t="s">
        <v>21</v>
      </c>
      <c r="B87" s="205"/>
      <c r="C87" s="206"/>
      <c r="D87" s="206"/>
      <c r="E87" s="206"/>
      <c r="F87" s="206"/>
      <c r="G87" s="206"/>
      <c r="H87" s="206"/>
      <c r="I87" s="206"/>
    </row>
    <row r="88" spans="1:16" ht="36" customHeight="1" x14ac:dyDescent="0.15">
      <c r="A88" s="205" t="s">
        <v>22</v>
      </c>
      <c r="B88" s="205"/>
      <c r="C88" s="206"/>
      <c r="D88" s="206"/>
      <c r="E88" s="206"/>
      <c r="F88" s="206"/>
      <c r="G88" s="206"/>
      <c r="H88" s="206"/>
      <c r="I88" s="206"/>
    </row>
    <row r="89" spans="1:16" ht="36.75" customHeight="1" x14ac:dyDescent="0.15">
      <c r="A89" s="205" t="s">
        <v>23</v>
      </c>
      <c r="B89" s="205"/>
      <c r="C89" s="163"/>
    </row>
  </sheetData>
  <sheetProtection algorithmName="SHA-512" hashValue="yML90T5i/4A9ydaZ6OMLyDlhDa1bOxXohuB8pRwSvLFUZEB+ZsAhr1KWizj6SsqJ5scc7pfwNX65QZ9sQByCPg==" saltValue="ob509tLy61Y6bFCUeATgCw==" spinCount="100000" sheet="1" scenarios="1"/>
  <mergeCells count="89">
    <mergeCell ref="E30:F30"/>
    <mergeCell ref="G25:I25"/>
    <mergeCell ref="G26:I26"/>
    <mergeCell ref="G27:I27"/>
    <mergeCell ref="G28:I28"/>
    <mergeCell ref="G29:I29"/>
    <mergeCell ref="K36:K82"/>
    <mergeCell ref="C30:D30"/>
    <mergeCell ref="A23:B23"/>
    <mergeCell ref="C23:D23"/>
    <mergeCell ref="E23:F23"/>
    <mergeCell ref="G23:I23"/>
    <mergeCell ref="C25:D25"/>
    <mergeCell ref="C26:D26"/>
    <mergeCell ref="C27:D27"/>
    <mergeCell ref="C28:D28"/>
    <mergeCell ref="C29:D29"/>
    <mergeCell ref="J24:K30"/>
    <mergeCell ref="G30:I30"/>
    <mergeCell ref="E25:F25"/>
    <mergeCell ref="E26:F26"/>
    <mergeCell ref="E27:F27"/>
    <mergeCell ref="A89:B89"/>
    <mergeCell ref="A31:B31"/>
    <mergeCell ref="C31:D31"/>
    <mergeCell ref="E31:F31"/>
    <mergeCell ref="G31:I31"/>
    <mergeCell ref="D34:E34"/>
    <mergeCell ref="F34:H34"/>
    <mergeCell ref="A87:B87"/>
    <mergeCell ref="C87:I87"/>
    <mergeCell ref="A88:B88"/>
    <mergeCell ref="C88:I88"/>
    <mergeCell ref="I36:I40"/>
    <mergeCell ref="A22:K22"/>
    <mergeCell ref="F32:K32"/>
    <mergeCell ref="A33:B33"/>
    <mergeCell ref="C33:H33"/>
    <mergeCell ref="I33:K33"/>
    <mergeCell ref="J31:K31"/>
    <mergeCell ref="A27:B27"/>
    <mergeCell ref="A28:B28"/>
    <mergeCell ref="A29:B29"/>
    <mergeCell ref="A30:B30"/>
    <mergeCell ref="J23:K23"/>
    <mergeCell ref="C24:D24"/>
    <mergeCell ref="E24:F24"/>
    <mergeCell ref="G24:I24"/>
    <mergeCell ref="E28:F28"/>
    <mergeCell ref="E29:F29"/>
    <mergeCell ref="A15:B15"/>
    <mergeCell ref="C15:F15"/>
    <mergeCell ref="G15:H15"/>
    <mergeCell ref="A16:B21"/>
    <mergeCell ref="C16:F21"/>
    <mergeCell ref="G16:H16"/>
    <mergeCell ref="G17:H17"/>
    <mergeCell ref="G18:H18"/>
    <mergeCell ref="G19:H19"/>
    <mergeCell ref="G20:H20"/>
    <mergeCell ref="G21:K21"/>
    <mergeCell ref="G12:H12"/>
    <mergeCell ref="A13:B13"/>
    <mergeCell ref="C13:F13"/>
    <mergeCell ref="G13:H13"/>
    <mergeCell ref="A14:B14"/>
    <mergeCell ref="C14:F14"/>
    <mergeCell ref="G14:H14"/>
    <mergeCell ref="C1:I1"/>
    <mergeCell ref="A5:C5"/>
    <mergeCell ref="A6:K6"/>
    <mergeCell ref="A7:B7"/>
    <mergeCell ref="C7:K7"/>
    <mergeCell ref="A8:F8"/>
    <mergeCell ref="G8:K8"/>
    <mergeCell ref="A24:B24"/>
    <mergeCell ref="A25:B25"/>
    <mergeCell ref="A26:B26"/>
    <mergeCell ref="A9:B9"/>
    <mergeCell ref="C9:F9"/>
    <mergeCell ref="G9:H9"/>
    <mergeCell ref="A10:B10"/>
    <mergeCell ref="C10:F10"/>
    <mergeCell ref="G10:H10"/>
    <mergeCell ref="A11:B11"/>
    <mergeCell ref="C11:F11"/>
    <mergeCell ref="G11:H11"/>
    <mergeCell ref="A12:B12"/>
    <mergeCell ref="C12:F12"/>
  </mergeCells>
  <conditionalFormatting sqref="F36:G82 F85:G85">
    <cfRule type="cellIs" dxfId="0" priority="1" stopIfTrue="1" operator="equal">
      <formula>0</formula>
    </cfRule>
  </conditionalFormatting>
  <printOptions horizontalCentered="1" verticalCentered="1"/>
  <pageMargins left="0.23622047244094491" right="0.23622047244094491" top="0.35433070866141736" bottom="0.35433070866141736" header="0.31496062992125984" footer="0.31496062992125984"/>
  <pageSetup paperSize="9" scale="27" orientation="portrait"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148E8E-48CB-4ED4-A5CC-9AD23EF031A9}">
          <x14:formula1>
            <xm:f>intern!$A$12:$A$13</xm:f>
          </x14:formula1>
          <xm:sqref>K36:K82</xm:sqref>
        </x14:dataValidation>
        <x14:dataValidation type="list" allowBlank="1" showInputMessage="1" showErrorMessage="1" xr:uid="{824787BF-F1F3-4DF3-977B-E91DC5984138}">
          <x14:formula1>
            <xm:f>intern!$A$90:$A$97</xm:f>
          </x14:formula1>
          <xm:sqref>G30:I30</xm:sqref>
        </x14:dataValidation>
        <x14:dataValidation type="list" allowBlank="1" showInputMessage="1" showErrorMessage="1" xr:uid="{6059E24B-7508-4B06-986E-0B95C45227B1}">
          <x14:formula1>
            <xm:f>intern!$A$100:$A$106</xm:f>
          </x14:formula1>
          <xm:sqref>G31:I31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56877-A6A3-4FD2-A6BD-87CE4C7F1D83}">
  <sheetPr codeName="Tabelle8">
    <tabColor indexed="10"/>
    <pageSetUpPr fitToPage="1"/>
  </sheetPr>
  <dimension ref="A1:P65"/>
  <sheetViews>
    <sheetView showGridLines="0" view="pageBreakPreview" zoomScale="75" zoomScaleNormal="80" zoomScaleSheetLayoutView="75" zoomScalePageLayoutView="70" workbookViewId="0">
      <selection activeCell="L16" sqref="L16"/>
    </sheetView>
  </sheetViews>
  <sheetFormatPr baseColWidth="10" defaultColWidth="0" defaultRowHeight="12" x14ac:dyDescent="0.15"/>
  <cols>
    <col min="1" max="1" width="19.5" style="1" customWidth="1"/>
    <col min="2" max="2" width="23.5" style="1" customWidth="1"/>
    <col min="3" max="3" width="21.5" style="1" customWidth="1"/>
    <col min="4" max="4" width="22.1640625" style="1" customWidth="1"/>
    <col min="5" max="5" width="25.1640625" style="1" customWidth="1"/>
    <col min="6" max="6" width="6" style="1" customWidth="1"/>
    <col min="7" max="7" width="12.5" style="1" customWidth="1"/>
    <col min="8" max="8" width="24.5" style="1" customWidth="1"/>
    <col min="9" max="9" width="24.6640625" style="1" customWidth="1"/>
    <col min="10" max="10" width="15.33203125" style="1" customWidth="1"/>
    <col min="11" max="11" width="18.1640625" style="1" customWidth="1"/>
    <col min="12" max="12" width="9.1640625" style="1" customWidth="1"/>
    <col min="13" max="13" width="10.83203125" style="1" hidden="1" customWidth="1"/>
    <col min="14" max="16384" width="9.1640625" style="1" hidden="1"/>
  </cols>
  <sheetData>
    <row r="1" spans="1:16" s="13" customFormat="1" ht="58.5" customHeight="1" thickBot="1" x14ac:dyDescent="0.2">
      <c r="A1" s="98"/>
      <c r="B1" s="99"/>
      <c r="C1" s="207" t="s">
        <v>1106</v>
      </c>
      <c r="D1" s="189"/>
      <c r="E1" s="189"/>
      <c r="F1" s="189"/>
      <c r="G1" s="189"/>
      <c r="H1" s="189"/>
      <c r="I1" s="189"/>
      <c r="J1" s="99"/>
      <c r="K1" s="100"/>
      <c r="L1" s="1"/>
    </row>
    <row r="2" spans="1:16" ht="23" x14ac:dyDescent="0.15">
      <c r="A2" s="26" t="s">
        <v>0</v>
      </c>
      <c r="B2" s="19"/>
      <c r="C2" s="19"/>
      <c r="D2" s="19"/>
      <c r="E2" s="19"/>
      <c r="F2" s="20"/>
      <c r="G2" s="20"/>
      <c r="H2" s="14"/>
      <c r="I2" s="14"/>
      <c r="J2" s="14"/>
      <c r="K2" s="14"/>
      <c r="M2" s="2"/>
      <c r="N2" s="2"/>
      <c r="O2" s="2"/>
      <c r="P2" s="2"/>
    </row>
    <row r="3" spans="1:16" ht="23" x14ac:dyDescent="0.2">
      <c r="A3" s="25" t="s">
        <v>1080</v>
      </c>
      <c r="B3" s="25"/>
      <c r="C3" s="25"/>
      <c r="D3" s="25"/>
      <c r="E3" s="25"/>
      <c r="F3" s="25"/>
      <c r="G3" s="25"/>
      <c r="H3" s="16"/>
      <c r="I3" s="16"/>
      <c r="J3" s="16"/>
      <c r="K3" s="16"/>
      <c r="L3" s="15"/>
      <c r="M3" s="2"/>
      <c r="N3" s="2"/>
      <c r="O3" s="2"/>
      <c r="P3" s="2"/>
    </row>
    <row r="4" spans="1:16" ht="23" x14ac:dyDescent="0.15">
      <c r="A4" s="25" t="s">
        <v>1081</v>
      </c>
      <c r="B4" s="25"/>
      <c r="C4" s="25"/>
      <c r="D4" s="25"/>
      <c r="E4" s="25"/>
      <c r="F4" s="25"/>
      <c r="G4" s="25"/>
      <c r="H4" s="25"/>
      <c r="I4" s="17"/>
      <c r="J4" s="17"/>
      <c r="K4" s="17"/>
      <c r="L4" s="15"/>
      <c r="M4" s="2"/>
      <c r="N4" s="2"/>
      <c r="O4" s="2"/>
      <c r="P4" s="2"/>
    </row>
    <row r="5" spans="1:16" ht="28.5" customHeight="1" thickBot="1" x14ac:dyDescent="0.3">
      <c r="A5" s="216" t="s">
        <v>1186</v>
      </c>
      <c r="B5" s="216"/>
      <c r="C5" s="216"/>
      <c r="E5" s="21"/>
      <c r="F5" s="21"/>
      <c r="G5" s="21"/>
      <c r="H5" s="16"/>
      <c r="I5" s="16"/>
      <c r="J5" s="16"/>
      <c r="K5" s="16"/>
      <c r="L5" s="15"/>
      <c r="M5" s="2"/>
      <c r="N5" s="2"/>
      <c r="O5" s="2"/>
      <c r="P5" s="2"/>
    </row>
    <row r="6" spans="1:16" ht="58.5" customHeight="1" thickTop="1" thickBot="1" x14ac:dyDescent="0.2">
      <c r="A6" s="213" t="s">
        <v>2</v>
      </c>
      <c r="B6" s="214"/>
      <c r="C6" s="214"/>
      <c r="D6" s="214"/>
      <c r="E6" s="214"/>
      <c r="F6" s="214"/>
      <c r="G6" s="214"/>
      <c r="H6" s="214"/>
      <c r="I6" s="214"/>
      <c r="J6" s="214"/>
      <c r="K6" s="215"/>
      <c r="L6" s="15"/>
      <c r="M6" s="2"/>
      <c r="N6" s="2"/>
      <c r="O6" s="2"/>
      <c r="P6" s="2"/>
    </row>
    <row r="7" spans="1:16" customFormat="1" ht="35.5" customHeight="1" thickTop="1" x14ac:dyDescent="0.15">
      <c r="A7" s="208" t="s">
        <v>3</v>
      </c>
      <c r="B7" s="208"/>
      <c r="C7" s="210" t="s">
        <v>4</v>
      </c>
      <c r="D7" s="211"/>
      <c r="E7" s="211"/>
      <c r="F7" s="211"/>
      <c r="G7" s="211"/>
      <c r="H7" s="211"/>
      <c r="I7" s="211"/>
      <c r="J7" s="211"/>
      <c r="K7" s="212"/>
    </row>
    <row r="8" spans="1:16" customFormat="1" ht="55.5" customHeight="1" x14ac:dyDescent="0.15">
      <c r="A8" s="238" t="s">
        <v>84</v>
      </c>
      <c r="B8" s="239"/>
      <c r="C8" s="239"/>
      <c r="D8" s="239"/>
      <c r="E8" s="239"/>
      <c r="F8" s="239"/>
      <c r="G8" s="239"/>
      <c r="H8" s="239"/>
      <c r="I8" s="239"/>
      <c r="J8" s="239"/>
      <c r="K8" s="240"/>
    </row>
    <row r="9" spans="1:16" customFormat="1" ht="35.5" customHeight="1" x14ac:dyDescent="0.15">
      <c r="A9" s="208" t="s">
        <v>22</v>
      </c>
      <c r="B9" s="209"/>
      <c r="C9" s="218"/>
      <c r="D9" s="388"/>
      <c r="E9" s="388"/>
      <c r="F9" s="388"/>
      <c r="G9" s="388"/>
      <c r="H9" s="388"/>
      <c r="I9" s="388"/>
      <c r="J9" s="388"/>
      <c r="K9" s="389"/>
    </row>
    <row r="10" spans="1:16" customFormat="1" ht="35.5" customHeight="1" x14ac:dyDescent="0.15">
      <c r="A10" s="248" t="s">
        <v>85</v>
      </c>
      <c r="B10" s="249"/>
      <c r="C10" s="218"/>
      <c r="D10" s="388"/>
      <c r="E10" s="388"/>
      <c r="F10" s="388"/>
      <c r="G10" s="388"/>
      <c r="H10" s="388"/>
      <c r="I10" s="388"/>
      <c r="J10" s="388"/>
      <c r="K10" s="389"/>
    </row>
    <row r="11" spans="1:16" customFormat="1" ht="35.5" customHeight="1" x14ac:dyDescent="0.15">
      <c r="A11" s="248" t="s">
        <v>86</v>
      </c>
      <c r="B11" s="249"/>
      <c r="C11" s="218"/>
      <c r="D11" s="388"/>
      <c r="E11" s="388"/>
      <c r="F11" s="388"/>
      <c r="G11" s="388"/>
      <c r="H11" s="388"/>
      <c r="I11" s="388"/>
      <c r="J11" s="388"/>
      <c r="K11" s="389"/>
    </row>
    <row r="12" spans="1:16" customFormat="1" ht="35.5" customHeight="1" x14ac:dyDescent="0.15">
      <c r="A12" s="248" t="s">
        <v>87</v>
      </c>
      <c r="B12" s="249"/>
      <c r="C12" s="218"/>
      <c r="D12" s="388"/>
      <c r="E12" s="388"/>
      <c r="F12" s="388"/>
      <c r="G12" s="388"/>
      <c r="H12" s="388"/>
      <c r="I12" s="388"/>
      <c r="J12" s="388"/>
      <c r="K12" s="389"/>
    </row>
    <row r="13" spans="1:16" customFormat="1" ht="35.5" customHeight="1" x14ac:dyDescent="0.15">
      <c r="A13" s="248" t="s">
        <v>88</v>
      </c>
      <c r="B13" s="249"/>
      <c r="C13" s="218"/>
      <c r="D13" s="388"/>
      <c r="E13" s="388"/>
      <c r="F13" s="388"/>
      <c r="G13" s="388"/>
      <c r="H13" s="388"/>
      <c r="I13" s="388"/>
      <c r="J13" s="388"/>
      <c r="K13" s="389"/>
    </row>
    <row r="14" spans="1:16" customFormat="1" ht="35.5" customHeight="1" x14ac:dyDescent="0.15">
      <c r="A14" s="248" t="s">
        <v>89</v>
      </c>
      <c r="B14" s="249"/>
      <c r="C14" s="218"/>
      <c r="D14" s="388"/>
      <c r="E14" s="388"/>
      <c r="F14" s="388"/>
      <c r="G14" s="388"/>
      <c r="H14" s="388"/>
      <c r="I14" s="388"/>
      <c r="J14" s="388"/>
      <c r="K14" s="389"/>
    </row>
    <row r="15" spans="1:16" customFormat="1" ht="35.5" customHeight="1" x14ac:dyDescent="0.15">
      <c r="A15" s="248" t="s">
        <v>90</v>
      </c>
      <c r="B15" s="249"/>
      <c r="C15" s="218"/>
      <c r="D15" s="388"/>
      <c r="E15" s="388"/>
      <c r="F15" s="388"/>
      <c r="G15" s="388"/>
      <c r="H15" s="388"/>
      <c r="I15" s="388"/>
      <c r="J15" s="388"/>
      <c r="K15" s="389"/>
    </row>
    <row r="16" spans="1:16" customFormat="1" ht="35.5" customHeight="1" x14ac:dyDescent="0.15">
      <c r="A16" s="244" t="s">
        <v>1212</v>
      </c>
      <c r="B16" s="245"/>
      <c r="C16" s="227"/>
      <c r="D16" s="228"/>
      <c r="E16" s="228"/>
      <c r="F16" s="228"/>
      <c r="G16" s="228"/>
      <c r="H16" s="228"/>
      <c r="I16" s="228"/>
      <c r="J16" s="228"/>
      <c r="K16" s="390"/>
    </row>
    <row r="17" spans="1:15" customFormat="1" ht="35.5" customHeight="1" x14ac:dyDescent="0.15">
      <c r="A17" s="246"/>
      <c r="B17" s="247"/>
      <c r="C17" s="229"/>
      <c r="D17" s="230"/>
      <c r="E17" s="230"/>
      <c r="F17" s="230"/>
      <c r="G17" s="230"/>
      <c r="H17" s="230"/>
      <c r="I17" s="230"/>
      <c r="J17" s="230"/>
      <c r="K17" s="391"/>
    </row>
    <row r="18" spans="1:15" customFormat="1" ht="35.5" customHeight="1" x14ac:dyDescent="0.15">
      <c r="A18" s="246"/>
      <c r="B18" s="247"/>
      <c r="C18" s="229"/>
      <c r="D18" s="230"/>
      <c r="E18" s="230"/>
      <c r="F18" s="230"/>
      <c r="G18" s="230"/>
      <c r="H18" s="230"/>
      <c r="I18" s="230"/>
      <c r="J18" s="230"/>
      <c r="K18" s="391"/>
    </row>
    <row r="19" spans="1:15" customFormat="1" ht="35.5" customHeight="1" x14ac:dyDescent="0.15">
      <c r="A19" s="246"/>
      <c r="B19" s="247"/>
      <c r="C19" s="229"/>
      <c r="D19" s="230"/>
      <c r="E19" s="230"/>
      <c r="F19" s="230"/>
      <c r="G19" s="230"/>
      <c r="H19" s="230"/>
      <c r="I19" s="230"/>
      <c r="J19" s="230"/>
      <c r="K19" s="391"/>
    </row>
    <row r="20" spans="1:15" customFormat="1" ht="63.5" customHeight="1" x14ac:dyDescent="0.15">
      <c r="A20" s="334" t="s">
        <v>1045</v>
      </c>
      <c r="B20" s="335"/>
      <c r="C20" s="335"/>
      <c r="D20" s="335"/>
      <c r="E20" s="335"/>
      <c r="F20" s="335"/>
      <c r="G20" s="335"/>
      <c r="H20" s="335"/>
      <c r="I20" s="335"/>
      <c r="J20" s="335"/>
      <c r="K20" s="336"/>
    </row>
    <row r="21" spans="1:15" customFormat="1" ht="36.5" customHeight="1" x14ac:dyDescent="0.15">
      <c r="A21" s="248" t="s">
        <v>1041</v>
      </c>
      <c r="B21" s="249"/>
      <c r="C21" s="218"/>
      <c r="D21" s="388"/>
      <c r="E21" s="388"/>
      <c r="F21" s="388"/>
      <c r="G21" s="388"/>
      <c r="H21" s="388"/>
      <c r="I21" s="388"/>
      <c r="J21" s="388"/>
      <c r="K21" s="389"/>
    </row>
    <row r="22" spans="1:15" customFormat="1" ht="35" customHeight="1" x14ac:dyDescent="0.15">
      <c r="A22" s="248" t="s">
        <v>1042</v>
      </c>
      <c r="B22" s="249"/>
      <c r="C22" s="218"/>
      <c r="D22" s="388"/>
      <c r="E22" s="388"/>
      <c r="F22" s="388"/>
      <c r="G22" s="388"/>
      <c r="H22" s="388"/>
      <c r="I22" s="388"/>
      <c r="J22" s="388"/>
      <c r="K22" s="389"/>
    </row>
    <row r="23" spans="1:15" customFormat="1" ht="50.5" customHeight="1" x14ac:dyDescent="0.15">
      <c r="A23" s="248" t="s">
        <v>1046</v>
      </c>
      <c r="B23" s="249"/>
      <c r="C23" s="248" t="s">
        <v>1047</v>
      </c>
      <c r="D23" s="370"/>
      <c r="E23" s="370"/>
      <c r="F23" s="249"/>
      <c r="G23" s="248" t="s">
        <v>1049</v>
      </c>
      <c r="H23" s="370"/>
      <c r="I23" s="249"/>
      <c r="J23" s="248" t="s">
        <v>1050</v>
      </c>
      <c r="K23" s="249"/>
    </row>
    <row r="24" spans="1:15" customFormat="1" ht="35.5" customHeight="1" x14ac:dyDescent="0.15">
      <c r="A24" s="351"/>
      <c r="B24" s="352"/>
      <c r="C24" s="360"/>
      <c r="D24" s="361"/>
      <c r="E24" s="361"/>
      <c r="F24" s="362"/>
      <c r="G24" s="360"/>
      <c r="H24" s="361"/>
      <c r="I24" s="362"/>
      <c r="J24" s="360"/>
      <c r="K24" s="362"/>
    </row>
    <row r="25" spans="1:15" customFormat="1" ht="35.5" customHeight="1" x14ac:dyDescent="0.15">
      <c r="A25" s="351"/>
      <c r="B25" s="352"/>
      <c r="C25" s="360"/>
      <c r="D25" s="361"/>
      <c r="E25" s="361"/>
      <c r="F25" s="362"/>
      <c r="G25" s="360"/>
      <c r="H25" s="361"/>
      <c r="I25" s="362"/>
      <c r="J25" s="360"/>
      <c r="K25" s="362"/>
    </row>
    <row r="26" spans="1:15" customFormat="1" ht="35.5" customHeight="1" x14ac:dyDescent="0.15">
      <c r="A26" s="351"/>
      <c r="B26" s="352"/>
      <c r="C26" s="360"/>
      <c r="D26" s="361"/>
      <c r="E26" s="361"/>
      <c r="F26" s="362"/>
      <c r="G26" s="360"/>
      <c r="H26" s="361"/>
      <c r="I26" s="362"/>
      <c r="J26" s="360"/>
      <c r="K26" s="362"/>
    </row>
    <row r="27" spans="1:15" customFormat="1" ht="35.5" customHeight="1" x14ac:dyDescent="0.15">
      <c r="A27" s="351"/>
      <c r="B27" s="352"/>
      <c r="C27" s="360"/>
      <c r="D27" s="361"/>
      <c r="E27" s="361"/>
      <c r="F27" s="362"/>
      <c r="G27" s="360"/>
      <c r="H27" s="361"/>
      <c r="I27" s="362"/>
      <c r="J27" s="360"/>
      <c r="K27" s="362"/>
    </row>
    <row r="28" spans="1:15" customFormat="1" ht="35.5" customHeight="1" x14ac:dyDescent="0.15">
      <c r="A28" s="351"/>
      <c r="B28" s="352"/>
      <c r="C28" s="360"/>
      <c r="D28" s="361"/>
      <c r="E28" s="361"/>
      <c r="F28" s="362"/>
      <c r="G28" s="360"/>
      <c r="H28" s="361"/>
      <c r="I28" s="362"/>
      <c r="J28" s="360"/>
      <c r="K28" s="362"/>
    </row>
    <row r="29" spans="1:15" customFormat="1" ht="35.5" customHeight="1" x14ac:dyDescent="0.15">
      <c r="A29" s="351"/>
      <c r="B29" s="352"/>
      <c r="C29" s="360"/>
      <c r="D29" s="361"/>
      <c r="E29" s="361"/>
      <c r="F29" s="362"/>
      <c r="G29" s="360"/>
      <c r="H29" s="361"/>
      <c r="I29" s="362"/>
      <c r="J29" s="360"/>
      <c r="K29" s="362"/>
    </row>
    <row r="30" spans="1:15" ht="23.5" customHeight="1" x14ac:dyDescent="0.15">
      <c r="A30" s="379" t="s">
        <v>1048</v>
      </c>
      <c r="B30" s="379"/>
      <c r="C30" s="379"/>
      <c r="D30" s="379"/>
      <c r="E30" s="379"/>
      <c r="F30" s="379"/>
      <c r="G30" s="379"/>
      <c r="H30" s="379"/>
      <c r="I30" s="379"/>
      <c r="J30" s="379"/>
      <c r="K30" s="379"/>
      <c r="L30" s="7"/>
      <c r="M30" s="2"/>
      <c r="N30" s="2"/>
      <c r="O30" s="2"/>
    </row>
    <row r="31" spans="1:15" ht="23.5" customHeight="1" x14ac:dyDescent="0.15">
      <c r="A31" s="69"/>
      <c r="B31" s="69"/>
      <c r="C31" s="69"/>
      <c r="D31" s="69"/>
      <c r="E31" s="69"/>
      <c r="F31" s="69"/>
      <c r="G31" s="69"/>
      <c r="H31" s="69"/>
      <c r="I31" s="69"/>
      <c r="J31" s="69"/>
      <c r="K31" s="69"/>
      <c r="L31" s="7"/>
      <c r="M31" s="2"/>
      <c r="N31" s="2"/>
      <c r="O31" s="2"/>
    </row>
    <row r="32" spans="1:15" ht="23.5" customHeight="1" thickBot="1" x14ac:dyDescent="0.25">
      <c r="A32" s="77" t="s">
        <v>1053</v>
      </c>
      <c r="B32" s="70"/>
      <c r="C32" s="68"/>
      <c r="D32" s="71"/>
      <c r="E32"/>
      <c r="F32" s="73"/>
      <c r="G32" s="73"/>
      <c r="H32" s="73"/>
      <c r="I32" s="73"/>
      <c r="J32" s="73"/>
      <c r="K32" s="73"/>
      <c r="L32" s="7"/>
      <c r="M32" s="2"/>
      <c r="N32" s="2"/>
      <c r="O32" s="2"/>
    </row>
    <row r="33" spans="1:15" ht="23.5" customHeight="1" x14ac:dyDescent="0.2">
      <c r="A33" s="78" t="str">
        <f>IF(B20="Protein","x","")</f>
        <v/>
      </c>
      <c r="B33" s="380" t="s">
        <v>1054</v>
      </c>
      <c r="C33" s="381"/>
      <c r="D33" s="381"/>
      <c r="E33" s="381"/>
      <c r="F33" s="381"/>
      <c r="G33" s="381"/>
      <c r="H33" s="381"/>
      <c r="I33" s="381"/>
      <c r="J33" s="381"/>
      <c r="K33" s="382"/>
      <c r="L33" s="7"/>
      <c r="M33" s="2"/>
      <c r="N33" s="2"/>
      <c r="O33" s="2"/>
    </row>
    <row r="34" spans="1:15" ht="23.5" customHeight="1" thickBot="1" x14ac:dyDescent="0.25">
      <c r="A34" s="79" t="str">
        <f>IF(B20="Biotinylated peptides","x","")</f>
        <v/>
      </c>
      <c r="B34" s="383" t="s">
        <v>1055</v>
      </c>
      <c r="C34" s="384"/>
      <c r="D34" s="384"/>
      <c r="E34" s="384"/>
      <c r="F34" s="384"/>
      <c r="G34" s="384"/>
      <c r="H34" s="384"/>
      <c r="I34" s="384"/>
      <c r="J34" s="384"/>
      <c r="K34" s="385"/>
      <c r="L34" s="7"/>
      <c r="M34" s="2"/>
      <c r="N34" s="2"/>
      <c r="O34" s="2"/>
    </row>
    <row r="35" spans="1:15" ht="23.5" customHeight="1" x14ac:dyDescent="0.15">
      <c r="A35" s="4"/>
      <c r="B35" s="72"/>
      <c r="C35" s="72"/>
      <c r="D35"/>
      <c r="E35"/>
      <c r="F35" s="73"/>
      <c r="G35" s="73"/>
      <c r="H35" s="73"/>
      <c r="I35" s="73"/>
      <c r="J35" s="73"/>
      <c r="K35" s="73"/>
      <c r="L35" s="7"/>
      <c r="M35" s="2"/>
      <c r="N35" s="2"/>
      <c r="O35" s="2"/>
    </row>
    <row r="36" spans="1:15" ht="23.5" customHeight="1" x14ac:dyDescent="0.15">
      <c r="A36" s="80" t="s">
        <v>1056</v>
      </c>
      <c r="B36"/>
      <c r="C36"/>
      <c r="D36"/>
      <c r="E36"/>
      <c r="F36" s="73"/>
      <c r="G36" s="73"/>
      <c r="H36" s="73"/>
      <c r="I36" s="73"/>
      <c r="J36" s="73"/>
      <c r="K36" s="73"/>
      <c r="L36" s="7"/>
      <c r="M36" s="2"/>
      <c r="N36" s="2"/>
      <c r="O36" s="2"/>
    </row>
    <row r="37" spans="1:15" ht="23.5" customHeight="1" x14ac:dyDescent="0.15">
      <c r="A37" s="386" t="s">
        <v>1083</v>
      </c>
      <c r="B37" s="386"/>
      <c r="C37" s="386"/>
      <c r="D37" s="386"/>
      <c r="E37" s="386"/>
      <c r="F37" s="386"/>
      <c r="G37" s="386"/>
      <c r="H37" s="386"/>
      <c r="I37" s="386"/>
      <c r="J37" s="386"/>
      <c r="K37" s="386"/>
      <c r="L37" s="7"/>
      <c r="M37" s="2"/>
      <c r="N37" s="2"/>
      <c r="O37" s="2"/>
    </row>
    <row r="38" spans="1:15" ht="23.5" customHeight="1" x14ac:dyDescent="0.15">
      <c r="A38" s="386"/>
      <c r="B38" s="386"/>
      <c r="C38" s="386"/>
      <c r="D38" s="386"/>
      <c r="E38" s="386"/>
      <c r="F38" s="386"/>
      <c r="G38" s="386"/>
      <c r="H38" s="386"/>
      <c r="I38" s="386"/>
      <c r="J38" s="386"/>
      <c r="K38" s="386"/>
      <c r="L38" s="7"/>
      <c r="M38" s="2"/>
      <c r="N38" s="2"/>
      <c r="O38" s="2"/>
    </row>
    <row r="39" spans="1:15" ht="23.5" customHeight="1" x14ac:dyDescent="0.2">
      <c r="A39" s="40" t="s">
        <v>1057</v>
      </c>
      <c r="B39" s="81" t="s">
        <v>1058</v>
      </c>
      <c r="C39" s="40" t="s">
        <v>1059</v>
      </c>
      <c r="D39" s="82"/>
      <c r="E39" s="82"/>
      <c r="F39" s="76"/>
      <c r="G39" s="76"/>
      <c r="H39" s="76"/>
      <c r="I39" s="76"/>
      <c r="J39" s="76"/>
      <c r="K39" s="76"/>
      <c r="L39" s="7"/>
      <c r="M39" s="2"/>
      <c r="N39" s="2"/>
      <c r="O39" s="2"/>
    </row>
    <row r="40" spans="1:15" ht="23.5" customHeight="1" x14ac:dyDescent="0.2">
      <c r="A40" s="40" t="s">
        <v>1060</v>
      </c>
      <c r="B40" s="81" t="s">
        <v>1061</v>
      </c>
      <c r="C40" s="40" t="s">
        <v>1062</v>
      </c>
      <c r="D40" s="82"/>
      <c r="E40" s="82"/>
      <c r="F40" s="76"/>
      <c r="G40" s="76"/>
      <c r="H40" s="76"/>
      <c r="I40" s="76"/>
      <c r="J40" s="76"/>
      <c r="K40" s="76"/>
      <c r="L40" s="7"/>
      <c r="M40" s="2"/>
      <c r="N40" s="2"/>
      <c r="O40" s="2"/>
    </row>
    <row r="41" spans="1:15" ht="23.5" customHeight="1" x14ac:dyDescent="0.2">
      <c r="A41" s="40" t="s">
        <v>1063</v>
      </c>
      <c r="B41" s="81" t="s">
        <v>1064</v>
      </c>
      <c r="C41" s="40" t="s">
        <v>1062</v>
      </c>
      <c r="D41" s="82"/>
      <c r="E41" s="82"/>
      <c r="F41" s="76"/>
      <c r="G41" s="76"/>
      <c r="H41" s="76"/>
      <c r="I41" s="76"/>
      <c r="J41" s="76"/>
      <c r="K41" s="76"/>
      <c r="L41" s="7"/>
      <c r="M41" s="2"/>
      <c r="N41" s="2"/>
      <c r="O41" s="2"/>
    </row>
    <row r="42" spans="1:15" ht="23.5" customHeight="1" x14ac:dyDescent="0.2">
      <c r="A42" s="40"/>
      <c r="B42" s="82"/>
      <c r="C42" s="82"/>
      <c r="D42" s="82"/>
      <c r="E42" s="82"/>
      <c r="F42" s="76"/>
      <c r="G42" s="76"/>
      <c r="H42" s="76"/>
      <c r="I42" s="76"/>
      <c r="J42" s="76"/>
      <c r="K42" s="76"/>
      <c r="L42" s="7"/>
      <c r="M42" s="2"/>
      <c r="N42" s="2"/>
      <c r="O42" s="2"/>
    </row>
    <row r="43" spans="1:15" ht="23.5" customHeight="1" x14ac:dyDescent="0.2">
      <c r="A43" s="40" t="s">
        <v>1065</v>
      </c>
      <c r="B43" s="82"/>
      <c r="C43" s="82"/>
      <c r="D43" s="82"/>
      <c r="E43" s="82"/>
      <c r="F43" s="76"/>
      <c r="G43" s="76"/>
      <c r="H43" s="76"/>
      <c r="I43" s="76"/>
      <c r="J43" s="76"/>
      <c r="K43" s="76"/>
      <c r="L43" s="7"/>
      <c r="M43" s="2"/>
      <c r="N43" s="2"/>
      <c r="O43" s="2"/>
    </row>
    <row r="44" spans="1:15" ht="23.5" customHeight="1" x14ac:dyDescent="0.15">
      <c r="A44" s="387" t="s">
        <v>1084</v>
      </c>
      <c r="B44" s="387"/>
      <c r="C44" s="387"/>
      <c r="D44" s="387"/>
      <c r="E44" s="387"/>
      <c r="F44" s="387"/>
      <c r="G44" s="387"/>
      <c r="H44" s="387"/>
      <c r="I44" s="387"/>
      <c r="J44" s="387"/>
      <c r="K44" s="387"/>
      <c r="L44" s="7"/>
      <c r="M44" s="2"/>
      <c r="N44" s="2"/>
      <c r="O44" s="2"/>
    </row>
    <row r="45" spans="1:15" ht="23.5" customHeight="1" x14ac:dyDescent="0.15">
      <c r="A45" s="387"/>
      <c r="B45" s="387"/>
      <c r="C45" s="387"/>
      <c r="D45" s="387"/>
      <c r="E45" s="387"/>
      <c r="F45" s="387"/>
      <c r="G45" s="387"/>
      <c r="H45" s="387"/>
      <c r="I45" s="387"/>
      <c r="J45" s="387"/>
      <c r="K45" s="387"/>
      <c r="L45" s="7"/>
      <c r="M45" s="2"/>
      <c r="N45" s="2"/>
      <c r="O45" s="2"/>
    </row>
    <row r="46" spans="1:15" ht="23.5" customHeight="1" x14ac:dyDescent="0.15">
      <c r="A46" s="80" t="s">
        <v>1066</v>
      </c>
      <c r="B46"/>
      <c r="C46"/>
      <c r="D46"/>
      <c r="E46"/>
      <c r="F46" s="73"/>
      <c r="G46" s="73"/>
      <c r="H46" s="73"/>
      <c r="I46" s="73"/>
      <c r="J46" s="73"/>
      <c r="K46" s="73"/>
      <c r="L46" s="7"/>
      <c r="M46" s="2"/>
      <c r="N46" s="2"/>
      <c r="O46" s="2"/>
    </row>
    <row r="47" spans="1:15" ht="23.5" customHeight="1" x14ac:dyDescent="0.15">
      <c r="A47" s="83" t="s">
        <v>1067</v>
      </c>
      <c r="B47" s="83"/>
      <c r="C47" s="83"/>
      <c r="D47" s="83"/>
      <c r="E47" s="83"/>
      <c r="F47" s="76"/>
      <c r="G47" s="76"/>
      <c r="H47" s="76"/>
      <c r="I47" s="76"/>
      <c r="J47" s="76"/>
      <c r="K47" s="76"/>
      <c r="L47" s="7"/>
      <c r="M47" s="2"/>
      <c r="N47" s="2"/>
      <c r="O47" s="2"/>
    </row>
    <row r="48" spans="1:15" ht="23.5" customHeight="1" x14ac:dyDescent="0.15">
      <c r="A48" s="386" t="s">
        <v>1068</v>
      </c>
      <c r="B48" s="386"/>
      <c r="C48" s="386"/>
      <c r="D48" s="386"/>
      <c r="E48" s="386"/>
      <c r="F48" s="386"/>
      <c r="G48" s="386"/>
      <c r="H48" s="386"/>
      <c r="I48" s="386"/>
      <c r="J48" s="386"/>
      <c r="K48" s="386"/>
      <c r="L48" s="7"/>
      <c r="M48" s="2"/>
      <c r="N48" s="2"/>
      <c r="O48" s="2"/>
    </row>
    <row r="49" spans="1:15" ht="23.5" customHeight="1" x14ac:dyDescent="0.15">
      <c r="A49" s="74"/>
      <c r="B49" s="74"/>
      <c r="C49" s="74"/>
      <c r="D49" s="74"/>
      <c r="E49" s="74"/>
      <c r="F49" s="73"/>
      <c r="G49" s="73"/>
      <c r="H49" s="73"/>
      <c r="I49" s="73"/>
      <c r="J49" s="73"/>
      <c r="K49" s="73"/>
      <c r="L49" s="7"/>
      <c r="M49" s="2"/>
      <c r="N49" s="2"/>
      <c r="O49" s="2"/>
    </row>
    <row r="50" spans="1:15" ht="23.5" customHeight="1" x14ac:dyDescent="0.15">
      <c r="A50" s="80" t="s">
        <v>1069</v>
      </c>
      <c r="B50" s="73"/>
      <c r="C50" s="73"/>
      <c r="D50" s="73"/>
      <c r="E50" s="73"/>
      <c r="F50" s="73"/>
      <c r="G50" s="73"/>
      <c r="H50" s="73"/>
      <c r="I50" s="73"/>
      <c r="J50" s="73"/>
      <c r="K50" s="73"/>
      <c r="L50" s="7"/>
      <c r="M50" s="2"/>
      <c r="N50" s="2"/>
      <c r="O50" s="2"/>
    </row>
    <row r="51" spans="1:15" ht="23.5" customHeight="1" x14ac:dyDescent="0.15">
      <c r="A51" s="377" t="s">
        <v>1070</v>
      </c>
      <c r="B51" s="377"/>
      <c r="C51" s="377"/>
      <c r="D51" s="377"/>
      <c r="E51" s="377"/>
      <c r="F51" s="377"/>
      <c r="G51" s="377"/>
      <c r="H51" s="377"/>
      <c r="I51" s="377"/>
      <c r="J51" s="377"/>
      <c r="K51" s="377"/>
      <c r="L51" s="7"/>
      <c r="M51" s="2"/>
      <c r="N51" s="2"/>
      <c r="O51" s="2"/>
    </row>
    <row r="52" spans="1:15" ht="23.5" customHeight="1" x14ac:dyDescent="0.15">
      <c r="A52" s="377"/>
      <c r="B52" s="377"/>
      <c r="C52" s="377"/>
      <c r="D52" s="377"/>
      <c r="E52" s="377"/>
      <c r="F52" s="377"/>
      <c r="G52" s="377"/>
      <c r="H52" s="377"/>
      <c r="I52" s="377"/>
      <c r="J52" s="377"/>
      <c r="K52" s="377"/>
      <c r="L52" s="7"/>
      <c r="M52" s="2"/>
      <c r="N52" s="2"/>
      <c r="O52" s="2"/>
    </row>
    <row r="53" spans="1:15" ht="23.5" customHeight="1" x14ac:dyDescent="0.15">
      <c r="A53" s="76"/>
      <c r="B53" s="76"/>
      <c r="C53" s="76"/>
      <c r="D53" s="76"/>
      <c r="E53" s="76"/>
      <c r="F53" s="76"/>
      <c r="G53" s="76"/>
      <c r="H53" s="76"/>
      <c r="I53" s="76"/>
      <c r="J53" s="76"/>
      <c r="K53" s="76"/>
      <c r="L53" s="7"/>
      <c r="M53" s="2"/>
      <c r="N53" s="2"/>
      <c r="O53" s="2"/>
    </row>
    <row r="54" spans="1:15" ht="23.5" customHeight="1" x14ac:dyDescent="0.2">
      <c r="A54" s="40" t="s">
        <v>1057</v>
      </c>
      <c r="B54" s="81" t="s">
        <v>1071</v>
      </c>
      <c r="C54" s="40" t="s">
        <v>1059</v>
      </c>
      <c r="D54" s="82"/>
      <c r="E54" s="82"/>
      <c r="F54" s="76"/>
      <c r="G54" s="76"/>
      <c r="H54" s="76"/>
      <c r="I54" s="76"/>
      <c r="J54" s="76"/>
      <c r="K54" s="76"/>
      <c r="L54" s="7"/>
      <c r="M54" s="2"/>
      <c r="N54" s="2"/>
      <c r="O54" s="2"/>
    </row>
    <row r="55" spans="1:15" ht="23.5" customHeight="1" x14ac:dyDescent="0.2">
      <c r="A55" s="40" t="s">
        <v>1060</v>
      </c>
      <c r="B55" s="81" t="s">
        <v>1072</v>
      </c>
      <c r="C55" s="40" t="s">
        <v>1062</v>
      </c>
      <c r="D55" s="82"/>
      <c r="E55" s="82"/>
      <c r="F55" s="76"/>
      <c r="G55" s="76"/>
      <c r="H55" s="76"/>
      <c r="I55" s="76"/>
      <c r="J55" s="76"/>
      <c r="K55" s="76"/>
      <c r="L55" s="7"/>
      <c r="M55" s="2"/>
      <c r="N55" s="2"/>
      <c r="O55" s="2"/>
    </row>
    <row r="56" spans="1:15" ht="23.5" customHeight="1" x14ac:dyDescent="0.2">
      <c r="A56" s="40" t="s">
        <v>1063</v>
      </c>
      <c r="B56" s="81" t="s">
        <v>1073</v>
      </c>
      <c r="C56" s="40" t="s">
        <v>1062</v>
      </c>
      <c r="D56" s="82"/>
      <c r="E56" s="82"/>
      <c r="F56" s="76"/>
      <c r="G56" s="76"/>
      <c r="H56" s="76"/>
      <c r="I56" s="76"/>
      <c r="J56" s="76"/>
      <c r="K56" s="76"/>
      <c r="L56" s="7"/>
      <c r="M56" s="2"/>
      <c r="N56" s="2"/>
      <c r="O56" s="2"/>
    </row>
    <row r="57" spans="1:15" ht="23.5" customHeight="1" x14ac:dyDescent="0.2">
      <c r="A57" s="40"/>
      <c r="B57" s="82"/>
      <c r="C57" s="82"/>
      <c r="D57" s="82"/>
      <c r="E57" s="82"/>
      <c r="F57" s="76"/>
      <c r="G57" s="76"/>
      <c r="H57" s="76"/>
      <c r="I57" s="76"/>
      <c r="J57" s="76"/>
      <c r="K57" s="76"/>
      <c r="L57" s="7"/>
      <c r="M57" s="2"/>
      <c r="N57" s="2"/>
      <c r="O57" s="2"/>
    </row>
    <row r="58" spans="1:15" ht="23.5" customHeight="1" x14ac:dyDescent="0.2">
      <c r="A58" s="40" t="s">
        <v>1074</v>
      </c>
      <c r="B58" s="82"/>
      <c r="C58" s="82"/>
      <c r="D58" s="82"/>
      <c r="E58" s="82"/>
      <c r="F58" s="76"/>
      <c r="G58" s="76"/>
      <c r="H58" s="76"/>
      <c r="I58" s="76"/>
      <c r="J58" s="76"/>
      <c r="K58" s="76"/>
      <c r="L58" s="7"/>
      <c r="M58" s="2"/>
      <c r="N58" s="2"/>
      <c r="O58" s="2"/>
    </row>
    <row r="59" spans="1:15" ht="23.5" customHeight="1" x14ac:dyDescent="0.15">
      <c r="A59" s="377" t="s">
        <v>1075</v>
      </c>
      <c r="B59" s="377"/>
      <c r="C59" s="377"/>
      <c r="D59" s="377"/>
      <c r="E59" s="377"/>
      <c r="F59" s="377"/>
      <c r="G59" s="377"/>
      <c r="H59" s="377"/>
      <c r="I59" s="377"/>
      <c r="J59" s="377"/>
      <c r="K59" s="377"/>
      <c r="L59" s="7"/>
      <c r="M59" s="2"/>
      <c r="N59" s="2"/>
      <c r="O59" s="2"/>
    </row>
    <row r="60" spans="1:15" ht="23.5" customHeight="1" x14ac:dyDescent="0.15">
      <c r="A60" s="76"/>
      <c r="B60" s="76"/>
      <c r="C60" s="76"/>
      <c r="D60" s="76"/>
      <c r="E60" s="76"/>
      <c r="F60" s="76"/>
      <c r="G60" s="76"/>
      <c r="H60" s="76"/>
      <c r="I60" s="76"/>
      <c r="J60" s="76"/>
      <c r="K60" s="76"/>
      <c r="L60" s="7"/>
      <c r="M60" s="2"/>
      <c r="N60" s="2"/>
      <c r="O60" s="2"/>
    </row>
    <row r="61" spans="1:15" ht="23.5" customHeight="1" x14ac:dyDescent="0.15">
      <c r="A61" s="80" t="s">
        <v>1076</v>
      </c>
      <c r="B61" s="35"/>
      <c r="C61" s="75"/>
      <c r="D61"/>
      <c r="E61"/>
      <c r="F61"/>
      <c r="G61"/>
      <c r="H61" s="73"/>
      <c r="I61" s="73"/>
      <c r="J61" s="73"/>
      <c r="K61" s="73"/>
      <c r="L61" s="7"/>
      <c r="M61" s="2"/>
      <c r="N61" s="2"/>
      <c r="O61" s="2"/>
    </row>
    <row r="62" spans="1:15" ht="23.5" customHeight="1" x14ac:dyDescent="0.15">
      <c r="A62" s="83" t="s">
        <v>1077</v>
      </c>
      <c r="B62" s="83"/>
      <c r="C62" s="83"/>
      <c r="D62" s="83"/>
      <c r="E62" s="83"/>
      <c r="F62" s="83"/>
      <c r="G62" s="83"/>
      <c r="H62" s="73"/>
      <c r="I62" s="73"/>
      <c r="J62" s="73"/>
      <c r="K62" s="73"/>
      <c r="L62" s="7"/>
      <c r="M62" s="2"/>
      <c r="N62" s="2"/>
      <c r="O62" s="2"/>
    </row>
    <row r="63" spans="1:15" ht="23.5" customHeight="1" x14ac:dyDescent="0.15">
      <c r="A63" s="83" t="s">
        <v>1078</v>
      </c>
      <c r="B63" s="83"/>
      <c r="C63" s="83"/>
      <c r="D63" s="83"/>
      <c r="E63" s="83"/>
      <c r="F63" s="83"/>
      <c r="G63" s="83"/>
      <c r="H63" s="73"/>
      <c r="I63" s="73"/>
      <c r="J63" s="73"/>
      <c r="K63" s="73"/>
      <c r="L63" s="7"/>
      <c r="M63" s="2"/>
      <c r="N63" s="2"/>
      <c r="O63" s="2"/>
    </row>
    <row r="64" spans="1:15" ht="23.5" customHeight="1" x14ac:dyDescent="0.15">
      <c r="A64" s="378" t="s">
        <v>1079</v>
      </c>
      <c r="B64" s="378"/>
      <c r="C64" s="378"/>
      <c r="D64" s="378"/>
      <c r="E64" s="378"/>
      <c r="F64" s="378"/>
      <c r="G64" s="378"/>
      <c r="H64" s="73"/>
      <c r="I64" s="73"/>
      <c r="J64" s="73"/>
      <c r="K64" s="73"/>
      <c r="L64" s="7"/>
      <c r="M64" s="2"/>
      <c r="N64" s="2"/>
      <c r="O64" s="2"/>
    </row>
    <row r="65" spans="1:15" ht="23.5" customHeight="1" x14ac:dyDescent="0.15">
      <c r="A65" s="378"/>
      <c r="B65" s="378"/>
      <c r="C65" s="378"/>
      <c r="D65" s="378"/>
      <c r="E65" s="378"/>
      <c r="F65" s="378"/>
      <c r="G65" s="378"/>
      <c r="H65" s="73"/>
      <c r="I65" s="73"/>
      <c r="J65" s="73"/>
      <c r="K65" s="73"/>
      <c r="L65" s="7"/>
      <c r="M65" s="2"/>
      <c r="N65" s="2"/>
      <c r="O65" s="2"/>
    </row>
  </sheetData>
  <sheetProtection algorithmName="SHA-512" hashValue="LdBU82nBSzL2CbObgZ8+Zc81N3iyX2+1RLJQQL33R18yjEVrWSz5d06sEIPmBnZI6UAO3s6DTlmNah4ZwOeqVQ==" saltValue="jvlETNdR5a4cMq0ZzhAoOw==" spinCount="100000" sheet="1" objects="1" scenarios="1"/>
  <mergeCells count="64">
    <mergeCell ref="A11:B11"/>
    <mergeCell ref="A12:B12"/>
    <mergeCell ref="A9:B9"/>
    <mergeCell ref="A10:B10"/>
    <mergeCell ref="C1:I1"/>
    <mergeCell ref="A5:C5"/>
    <mergeCell ref="A6:K6"/>
    <mergeCell ref="A7:B7"/>
    <mergeCell ref="C7:K7"/>
    <mergeCell ref="A8:K8"/>
    <mergeCell ref="C9:K9"/>
    <mergeCell ref="C10:K10"/>
    <mergeCell ref="C11:K11"/>
    <mergeCell ref="C12:K12"/>
    <mergeCell ref="A23:B23"/>
    <mergeCell ref="G23:I23"/>
    <mergeCell ref="J23:K23"/>
    <mergeCell ref="A15:B15"/>
    <mergeCell ref="A16:B19"/>
    <mergeCell ref="A22:B22"/>
    <mergeCell ref="C21:K21"/>
    <mergeCell ref="C22:K22"/>
    <mergeCell ref="A21:B21"/>
    <mergeCell ref="C29:F29"/>
    <mergeCell ref="G26:I26"/>
    <mergeCell ref="A27:B27"/>
    <mergeCell ref="G27:I27"/>
    <mergeCell ref="A24:B24"/>
    <mergeCell ref="G24:I24"/>
    <mergeCell ref="A25:B25"/>
    <mergeCell ref="G25:I25"/>
    <mergeCell ref="A26:B26"/>
    <mergeCell ref="C13:K13"/>
    <mergeCell ref="C14:K14"/>
    <mergeCell ref="C15:K15"/>
    <mergeCell ref="C16:K19"/>
    <mergeCell ref="A20:K20"/>
    <mergeCell ref="A13:B13"/>
    <mergeCell ref="A14:B14"/>
    <mergeCell ref="J24:K24"/>
    <mergeCell ref="J25:K25"/>
    <mergeCell ref="J26:K26"/>
    <mergeCell ref="J27:K27"/>
    <mergeCell ref="C23:F23"/>
    <mergeCell ref="C24:F24"/>
    <mergeCell ref="C25:F25"/>
    <mergeCell ref="C26:F26"/>
    <mergeCell ref="C27:F27"/>
    <mergeCell ref="A59:K59"/>
    <mergeCell ref="A64:G65"/>
    <mergeCell ref="J28:K28"/>
    <mergeCell ref="J29:K29"/>
    <mergeCell ref="A30:K30"/>
    <mergeCell ref="B33:K33"/>
    <mergeCell ref="B34:K34"/>
    <mergeCell ref="A37:K38"/>
    <mergeCell ref="C28:F28"/>
    <mergeCell ref="A48:K48"/>
    <mergeCell ref="A44:K45"/>
    <mergeCell ref="A51:K52"/>
    <mergeCell ref="A28:B28"/>
    <mergeCell ref="G28:I28"/>
    <mergeCell ref="A29:B29"/>
    <mergeCell ref="G29:I29"/>
  </mergeCells>
  <printOptions horizontalCentered="1" verticalCentered="1"/>
  <pageMargins left="0.23622047244094491" right="0.23622047244094491" top="0.35433070866141736" bottom="0.35433070866141736" header="0.31496062992125984" footer="0.31496062992125984"/>
  <pageSetup paperSize="9" scale="40" orientation="portrait"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7FBBD726-DE32-47E4-8DAC-04CC5140459B}">
          <x14:formula1>
            <xm:f>intern!$A$63:$A$65</xm:f>
          </x14:formula1>
          <xm:sqref>C21:K21</xm:sqref>
        </x14:dataValidation>
        <x14:dataValidation type="list" allowBlank="1" showInputMessage="1" showErrorMessage="1" xr:uid="{1815572A-3283-4764-9AC2-B2CDFF0A3BD6}">
          <x14:formula1>
            <xm:f>intern!$A$74:$A$75</xm:f>
          </x14:formula1>
          <xm:sqref>J24:K29</xm:sqref>
        </x14:dataValidation>
        <x14:dataValidation type="list" allowBlank="1" showInputMessage="1" showErrorMessage="1" xr:uid="{388B6841-C5B6-4B2D-BC29-3D9EC78F4B19}">
          <x14:formula1>
            <xm:f>intern!$A$70:$A$71</xm:f>
          </x14:formula1>
          <xm:sqref>C22:K22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6E25-0D3F-4649-9B9D-DC7F3C448356}">
  <sheetPr codeName="Tabelle10">
    <tabColor indexed="10"/>
    <pageSetUpPr fitToPage="1"/>
  </sheetPr>
  <dimension ref="A1:P41"/>
  <sheetViews>
    <sheetView showGridLines="0" view="pageBreakPreview" zoomScale="75" zoomScaleNormal="80" zoomScaleSheetLayoutView="75" zoomScalePageLayoutView="70" workbookViewId="0">
      <selection activeCell="C24" sqref="C24:D24"/>
    </sheetView>
  </sheetViews>
  <sheetFormatPr baseColWidth="10" defaultColWidth="0" defaultRowHeight="12" x14ac:dyDescent="0.15"/>
  <cols>
    <col min="1" max="1" width="27.83203125" style="1" customWidth="1"/>
    <col min="2" max="2" width="23.5" style="1" customWidth="1"/>
    <col min="3" max="3" width="21.5" style="1" customWidth="1"/>
    <col min="4" max="4" width="22.1640625" style="1" customWidth="1"/>
    <col min="5" max="5" width="25.1640625" style="1" customWidth="1"/>
    <col min="6" max="6" width="30.1640625" style="1" customWidth="1"/>
    <col min="7" max="7" width="12.5" style="1" customWidth="1"/>
    <col min="8" max="8" width="20.5" style="1" customWidth="1"/>
    <col min="9" max="9" width="8.5" style="1" customWidth="1"/>
    <col min="10" max="10" width="15.33203125" style="1" customWidth="1"/>
    <col min="11" max="11" width="18.1640625" style="1" customWidth="1"/>
    <col min="12" max="12" width="9.1640625" style="1" customWidth="1"/>
    <col min="13" max="13" width="10.83203125" style="1" hidden="1" customWidth="1"/>
    <col min="14" max="16384" width="9.1640625" style="1" hidden="1"/>
  </cols>
  <sheetData>
    <row r="1" spans="1:16" s="13" customFormat="1" ht="58.5" customHeight="1" thickBot="1" x14ac:dyDescent="0.2">
      <c r="A1" s="98"/>
      <c r="B1" s="99"/>
      <c r="C1" s="207" t="s">
        <v>1105</v>
      </c>
      <c r="D1" s="189"/>
      <c r="E1" s="189"/>
      <c r="F1" s="189"/>
      <c r="G1" s="189"/>
      <c r="H1" s="189"/>
      <c r="I1" s="189"/>
      <c r="J1" s="99"/>
      <c r="K1" s="100"/>
      <c r="L1" s="1"/>
    </row>
    <row r="2" spans="1:16" ht="23" x14ac:dyDescent="0.15">
      <c r="A2" s="26" t="s">
        <v>0</v>
      </c>
      <c r="B2" s="19"/>
      <c r="C2" s="19"/>
      <c r="D2" s="19"/>
      <c r="E2" s="19"/>
      <c r="F2" s="20"/>
      <c r="G2" s="20"/>
      <c r="H2" s="14"/>
      <c r="I2" s="14"/>
      <c r="J2" s="14"/>
      <c r="K2" s="14"/>
      <c r="M2" s="2"/>
      <c r="N2" s="2"/>
      <c r="O2" s="2"/>
      <c r="P2" s="2"/>
    </row>
    <row r="3" spans="1:16" ht="23" x14ac:dyDescent="0.2">
      <c r="A3" s="25" t="s">
        <v>1080</v>
      </c>
      <c r="B3" s="25"/>
      <c r="C3" s="25"/>
      <c r="D3" s="25"/>
      <c r="E3" s="25"/>
      <c r="F3" s="25"/>
      <c r="G3" s="25"/>
      <c r="H3" s="16"/>
      <c r="I3" s="16"/>
      <c r="J3" s="16"/>
      <c r="K3" s="16"/>
      <c r="L3" s="15"/>
      <c r="M3" s="2"/>
      <c r="N3" s="2"/>
      <c r="O3" s="2"/>
      <c r="P3" s="2"/>
    </row>
    <row r="4" spans="1:16" ht="23" x14ac:dyDescent="0.15">
      <c r="A4" s="25" t="s">
        <v>1081</v>
      </c>
      <c r="B4" s="25"/>
      <c r="C4" s="25"/>
      <c r="D4" s="25"/>
      <c r="E4" s="25"/>
      <c r="F4" s="25"/>
      <c r="G4" s="25"/>
      <c r="H4" s="25"/>
      <c r="I4" s="17"/>
      <c r="J4" s="17"/>
      <c r="K4" s="17"/>
      <c r="L4" s="15"/>
      <c r="M4" s="2"/>
      <c r="N4" s="2"/>
      <c r="O4" s="2"/>
      <c r="P4" s="2"/>
    </row>
    <row r="5" spans="1:16" ht="28.5" customHeight="1" thickBot="1" x14ac:dyDescent="0.3">
      <c r="A5" s="216" t="s">
        <v>1186</v>
      </c>
      <c r="B5" s="216"/>
      <c r="C5" s="216"/>
      <c r="E5" s="21"/>
      <c r="F5" s="21"/>
      <c r="G5" s="21"/>
      <c r="H5" s="16"/>
      <c r="I5" s="16"/>
      <c r="J5" s="16"/>
      <c r="K5" s="16"/>
      <c r="L5" s="15"/>
      <c r="M5" s="2"/>
      <c r="N5" s="2"/>
      <c r="O5" s="2"/>
      <c r="P5" s="2"/>
    </row>
    <row r="6" spans="1:16" ht="58.5" customHeight="1" thickTop="1" thickBot="1" x14ac:dyDescent="0.2">
      <c r="A6" s="213" t="s">
        <v>2</v>
      </c>
      <c r="B6" s="214"/>
      <c r="C6" s="214"/>
      <c r="D6" s="214"/>
      <c r="E6" s="214"/>
      <c r="F6" s="214"/>
      <c r="G6" s="214"/>
      <c r="H6" s="214"/>
      <c r="I6" s="214"/>
      <c r="J6" s="214"/>
      <c r="K6" s="215"/>
      <c r="L6" s="15"/>
      <c r="M6" s="2"/>
      <c r="N6" s="2"/>
      <c r="O6" s="2"/>
      <c r="P6" s="2"/>
    </row>
    <row r="7" spans="1:16" customFormat="1" ht="35.5" customHeight="1" thickTop="1" x14ac:dyDescent="0.15">
      <c r="A7" s="208" t="s">
        <v>3</v>
      </c>
      <c r="B7" s="208"/>
      <c r="C7" s="210" t="s">
        <v>4</v>
      </c>
      <c r="D7" s="211"/>
      <c r="E7" s="211"/>
      <c r="F7" s="211"/>
      <c r="G7" s="211"/>
      <c r="H7" s="211"/>
      <c r="I7" s="211"/>
      <c r="J7" s="211"/>
      <c r="K7" s="212"/>
    </row>
    <row r="8" spans="1:16" customFormat="1" ht="55.5" customHeight="1" x14ac:dyDescent="0.15">
      <c r="A8" s="238" t="s">
        <v>84</v>
      </c>
      <c r="B8" s="239"/>
      <c r="C8" s="239"/>
      <c r="D8" s="239"/>
      <c r="E8" s="239"/>
      <c r="F8" s="239"/>
      <c r="G8" s="239"/>
      <c r="H8" s="239"/>
      <c r="I8" s="239"/>
      <c r="J8" s="239"/>
      <c r="K8" s="240"/>
    </row>
    <row r="9" spans="1:16" customFormat="1" ht="35.5" customHeight="1" x14ac:dyDescent="0.15">
      <c r="A9" s="208" t="s">
        <v>22</v>
      </c>
      <c r="B9" s="209"/>
      <c r="C9" s="218"/>
      <c r="D9" s="388"/>
      <c r="E9" s="388"/>
      <c r="F9" s="388"/>
      <c r="G9" s="388"/>
      <c r="H9" s="388"/>
      <c r="I9" s="388"/>
      <c r="J9" s="388"/>
      <c r="K9" s="389"/>
    </row>
    <row r="10" spans="1:16" customFormat="1" ht="35.5" customHeight="1" x14ac:dyDescent="0.15">
      <c r="A10" s="248" t="s">
        <v>85</v>
      </c>
      <c r="B10" s="249"/>
      <c r="C10" s="218"/>
      <c r="D10" s="388"/>
      <c r="E10" s="388"/>
      <c r="F10" s="388"/>
      <c r="G10" s="388"/>
      <c r="H10" s="388"/>
      <c r="I10" s="388"/>
      <c r="J10" s="388"/>
      <c r="K10" s="389"/>
    </row>
    <row r="11" spans="1:16" customFormat="1" ht="35.5" customHeight="1" x14ac:dyDescent="0.15">
      <c r="A11" s="248" t="s">
        <v>86</v>
      </c>
      <c r="B11" s="249"/>
      <c r="C11" s="218"/>
      <c r="D11" s="388"/>
      <c r="E11" s="388"/>
      <c r="F11" s="388"/>
      <c r="G11" s="388"/>
      <c r="H11" s="388"/>
      <c r="I11" s="388"/>
      <c r="J11" s="388"/>
      <c r="K11" s="389"/>
    </row>
    <row r="12" spans="1:16" customFormat="1" ht="35.5" customHeight="1" x14ac:dyDescent="0.15">
      <c r="A12" s="248" t="s">
        <v>87</v>
      </c>
      <c r="B12" s="249"/>
      <c r="C12" s="218"/>
      <c r="D12" s="388"/>
      <c r="E12" s="388"/>
      <c r="F12" s="388"/>
      <c r="G12" s="388"/>
      <c r="H12" s="388"/>
      <c r="I12" s="388"/>
      <c r="J12" s="388"/>
      <c r="K12" s="389"/>
    </row>
    <row r="13" spans="1:16" customFormat="1" ht="35.5" customHeight="1" x14ac:dyDescent="0.15">
      <c r="A13" s="248" t="s">
        <v>88</v>
      </c>
      <c r="B13" s="249"/>
      <c r="C13" s="218"/>
      <c r="D13" s="388"/>
      <c r="E13" s="388"/>
      <c r="F13" s="388"/>
      <c r="G13" s="388"/>
      <c r="H13" s="388"/>
      <c r="I13" s="388"/>
      <c r="J13" s="388"/>
      <c r="K13" s="389"/>
    </row>
    <row r="14" spans="1:16" customFormat="1" ht="35.5" customHeight="1" x14ac:dyDescent="0.15">
      <c r="A14" s="248" t="s">
        <v>89</v>
      </c>
      <c r="B14" s="249"/>
      <c r="C14" s="218"/>
      <c r="D14" s="388"/>
      <c r="E14" s="388"/>
      <c r="F14" s="388"/>
      <c r="G14" s="388"/>
      <c r="H14" s="388"/>
      <c r="I14" s="388"/>
      <c r="J14" s="388"/>
      <c r="K14" s="389"/>
    </row>
    <row r="15" spans="1:16" customFormat="1" ht="35.5" customHeight="1" x14ac:dyDescent="0.15">
      <c r="A15" s="248" t="s">
        <v>90</v>
      </c>
      <c r="B15" s="249"/>
      <c r="C15" s="218"/>
      <c r="D15" s="388"/>
      <c r="E15" s="388"/>
      <c r="F15" s="388"/>
      <c r="G15" s="388"/>
      <c r="H15" s="388"/>
      <c r="I15" s="388"/>
      <c r="J15" s="388"/>
      <c r="K15" s="389"/>
    </row>
    <row r="16" spans="1:16" customFormat="1" ht="35.5" customHeight="1" x14ac:dyDescent="0.15">
      <c r="A16" s="244" t="s">
        <v>91</v>
      </c>
      <c r="B16" s="245"/>
      <c r="C16" s="227"/>
      <c r="D16" s="228"/>
      <c r="E16" s="228"/>
      <c r="F16" s="228"/>
      <c r="G16" s="228"/>
      <c r="H16" s="228"/>
      <c r="I16" s="228"/>
      <c r="J16" s="228"/>
      <c r="K16" s="390"/>
    </row>
    <row r="17" spans="1:15" customFormat="1" ht="35.5" customHeight="1" x14ac:dyDescent="0.15">
      <c r="A17" s="246"/>
      <c r="B17" s="247"/>
      <c r="C17" s="229"/>
      <c r="D17" s="230"/>
      <c r="E17" s="230"/>
      <c r="F17" s="230"/>
      <c r="G17" s="230"/>
      <c r="H17" s="230"/>
      <c r="I17" s="230"/>
      <c r="J17" s="230"/>
      <c r="K17" s="391"/>
    </row>
    <row r="18" spans="1:15" customFormat="1" ht="35.5" customHeight="1" x14ac:dyDescent="0.15">
      <c r="A18" s="246"/>
      <c r="B18" s="247"/>
      <c r="C18" s="229"/>
      <c r="D18" s="230"/>
      <c r="E18" s="230"/>
      <c r="F18" s="230"/>
      <c r="G18" s="230"/>
      <c r="H18" s="230"/>
      <c r="I18" s="230"/>
      <c r="J18" s="230"/>
      <c r="K18" s="391"/>
    </row>
    <row r="19" spans="1:15" customFormat="1" ht="35.5" customHeight="1" x14ac:dyDescent="0.15">
      <c r="A19" s="246"/>
      <c r="B19" s="247"/>
      <c r="C19" s="229"/>
      <c r="D19" s="230"/>
      <c r="E19" s="230"/>
      <c r="F19" s="230"/>
      <c r="G19" s="230"/>
      <c r="H19" s="230"/>
      <c r="I19" s="230"/>
      <c r="J19" s="230"/>
      <c r="K19" s="391"/>
    </row>
    <row r="20" spans="1:15" customFormat="1" ht="53.5" customHeight="1" x14ac:dyDescent="0.15">
      <c r="A20" s="248" t="s">
        <v>1213</v>
      </c>
      <c r="B20" s="249"/>
      <c r="C20" s="218"/>
      <c r="D20" s="388"/>
      <c r="E20" s="388"/>
      <c r="F20" s="388"/>
      <c r="G20" s="388"/>
      <c r="H20" s="388"/>
      <c r="I20" s="388"/>
      <c r="J20" s="388"/>
      <c r="K20" s="389"/>
    </row>
    <row r="21" spans="1:15" customFormat="1" ht="63.5" customHeight="1" x14ac:dyDescent="0.15">
      <c r="A21" s="334" t="s">
        <v>1086</v>
      </c>
      <c r="B21" s="335"/>
      <c r="C21" s="335"/>
      <c r="D21" s="335"/>
      <c r="E21" s="335"/>
      <c r="F21" s="335"/>
      <c r="G21" s="335"/>
      <c r="H21" s="335"/>
      <c r="I21" s="335"/>
      <c r="J21" s="335"/>
      <c r="K21" s="336"/>
    </row>
    <row r="22" spans="1:15" customFormat="1" ht="63.5" customHeight="1" x14ac:dyDescent="0.15">
      <c r="A22" s="238" t="s">
        <v>1085</v>
      </c>
      <c r="B22" s="239"/>
      <c r="C22" s="239"/>
      <c r="D22" s="240"/>
      <c r="E22" s="394" t="s">
        <v>1087</v>
      </c>
      <c r="F22" s="395"/>
      <c r="G22" s="395"/>
      <c r="H22" s="395"/>
      <c r="I22" s="395"/>
      <c r="J22" s="395"/>
      <c r="K22" s="396"/>
    </row>
    <row r="23" spans="1:15" customFormat="1" ht="36.5" customHeight="1" x14ac:dyDescent="0.15">
      <c r="A23" s="248" t="s">
        <v>1046</v>
      </c>
      <c r="B23" s="249"/>
      <c r="C23" s="360"/>
      <c r="D23" s="362"/>
      <c r="E23" s="360"/>
      <c r="F23" s="362"/>
      <c r="G23" s="360"/>
      <c r="H23" s="361"/>
      <c r="I23" s="362"/>
      <c r="J23" s="360"/>
      <c r="K23" s="362"/>
    </row>
    <row r="24" spans="1:15" customFormat="1" ht="35" customHeight="1" x14ac:dyDescent="0.15">
      <c r="A24" s="248" t="s">
        <v>1042</v>
      </c>
      <c r="B24" s="249"/>
      <c r="C24" s="360" t="s">
        <v>1137</v>
      </c>
      <c r="D24" s="362"/>
      <c r="E24" s="360"/>
      <c r="F24" s="362"/>
      <c r="G24" s="360"/>
      <c r="H24" s="361"/>
      <c r="I24" s="362"/>
      <c r="J24" s="360"/>
      <c r="K24" s="362"/>
    </row>
    <row r="25" spans="1:15" customFormat="1" ht="35.5" customHeight="1" x14ac:dyDescent="0.15">
      <c r="A25" s="248" t="s">
        <v>1088</v>
      </c>
      <c r="B25" s="249"/>
      <c r="C25" s="360"/>
      <c r="D25" s="362"/>
      <c r="E25" s="360"/>
      <c r="F25" s="362"/>
      <c r="G25" s="360"/>
      <c r="H25" s="361"/>
      <c r="I25" s="362"/>
      <c r="J25" s="360"/>
      <c r="K25" s="362"/>
    </row>
    <row r="26" spans="1:15" customFormat="1" ht="35.5" customHeight="1" x14ac:dyDescent="0.15">
      <c r="A26" s="248" t="s">
        <v>1089</v>
      </c>
      <c r="B26" s="249"/>
      <c r="C26" s="360"/>
      <c r="D26" s="362"/>
      <c r="E26" s="360"/>
      <c r="F26" s="362"/>
      <c r="G26" s="360"/>
      <c r="H26" s="361"/>
      <c r="I26" s="362"/>
      <c r="J26" s="360"/>
      <c r="K26" s="362"/>
    </row>
    <row r="27" spans="1:15" customFormat="1" ht="35.5" customHeight="1" x14ac:dyDescent="0.15">
      <c r="A27" s="248" t="s">
        <v>24</v>
      </c>
      <c r="B27" s="249"/>
      <c r="C27" s="360" t="s">
        <v>1137</v>
      </c>
      <c r="D27" s="362"/>
      <c r="E27" s="360"/>
      <c r="F27" s="362"/>
      <c r="G27" s="360"/>
      <c r="H27" s="361"/>
      <c r="I27" s="362"/>
      <c r="J27" s="360"/>
      <c r="K27" s="362"/>
    </row>
    <row r="28" spans="1:15" ht="23.5" customHeight="1" x14ac:dyDescent="0.15">
      <c r="A28" s="69"/>
      <c r="B28" s="69"/>
      <c r="C28" s="69"/>
      <c r="D28" s="69"/>
      <c r="E28" s="69"/>
      <c r="F28" s="69"/>
      <c r="G28" s="69"/>
      <c r="H28" s="69"/>
      <c r="I28" s="69"/>
      <c r="J28" s="69"/>
      <c r="K28" s="69"/>
      <c r="L28" s="7"/>
      <c r="M28" s="2"/>
      <c r="N28" s="2"/>
      <c r="O28" s="2"/>
    </row>
    <row r="29" spans="1:15" ht="23.5" customHeight="1" thickBot="1" x14ac:dyDescent="0.25">
      <c r="A29" s="77" t="s">
        <v>1082</v>
      </c>
      <c r="B29" s="77"/>
      <c r="C29" s="84"/>
      <c r="D29" s="85"/>
      <c r="E29" s="86"/>
      <c r="F29" s="87"/>
      <c r="G29" s="87"/>
      <c r="H29" s="87"/>
      <c r="I29" s="87"/>
      <c r="J29" s="87"/>
      <c r="K29" s="87"/>
      <c r="L29" s="7"/>
      <c r="M29" s="2"/>
      <c r="N29" s="2"/>
      <c r="O29" s="2"/>
    </row>
    <row r="30" spans="1:15" ht="23.5" customHeight="1" x14ac:dyDescent="0.2">
      <c r="A30" s="78" t="str">
        <f>IF(B21="Protein","x","")</f>
        <v/>
      </c>
      <c r="B30" s="380" t="s">
        <v>1054</v>
      </c>
      <c r="C30" s="381"/>
      <c r="D30" s="381"/>
      <c r="E30" s="381"/>
      <c r="F30" s="381"/>
      <c r="G30" s="381"/>
      <c r="H30" s="381"/>
      <c r="I30" s="381"/>
      <c r="J30" s="381"/>
      <c r="K30" s="382"/>
      <c r="L30" s="7"/>
      <c r="M30" s="2"/>
      <c r="N30" s="2"/>
      <c r="O30" s="2"/>
    </row>
    <row r="31" spans="1:15" ht="23.5" customHeight="1" thickBot="1" x14ac:dyDescent="0.25">
      <c r="A31" s="79" t="str">
        <f>IF(B21="Biotinylated peptides","x","")</f>
        <v/>
      </c>
      <c r="B31" s="383" t="s">
        <v>1055</v>
      </c>
      <c r="C31" s="384"/>
      <c r="D31" s="384"/>
      <c r="E31" s="384"/>
      <c r="F31" s="384"/>
      <c r="G31" s="384"/>
      <c r="H31" s="384"/>
      <c r="I31" s="384"/>
      <c r="J31" s="384"/>
      <c r="K31" s="385"/>
      <c r="L31" s="7"/>
      <c r="M31" s="2"/>
      <c r="N31" s="2"/>
      <c r="O31" s="2"/>
    </row>
    <row r="32" spans="1:15" ht="23.5" customHeight="1" x14ac:dyDescent="0.2">
      <c r="A32" s="86"/>
      <c r="B32" s="88"/>
      <c r="C32" s="88"/>
      <c r="D32" s="86"/>
      <c r="E32" s="86"/>
      <c r="F32" s="87"/>
      <c r="G32" s="87"/>
      <c r="H32" s="87"/>
      <c r="I32" s="87"/>
      <c r="J32" s="87"/>
      <c r="K32" s="87"/>
      <c r="L32" s="7"/>
      <c r="M32" s="2"/>
      <c r="N32" s="2"/>
      <c r="O32" s="2"/>
    </row>
    <row r="33" spans="1:15" ht="23.5" customHeight="1" x14ac:dyDescent="0.2">
      <c r="A33" s="80" t="s">
        <v>1091</v>
      </c>
      <c r="B33" s="86"/>
      <c r="C33" s="86"/>
      <c r="D33" s="86"/>
      <c r="E33" s="86"/>
      <c r="F33" s="87"/>
      <c r="G33" s="87"/>
      <c r="H33" s="87"/>
      <c r="I33" s="87"/>
      <c r="J33" s="87"/>
      <c r="K33" s="87"/>
      <c r="L33" s="7"/>
      <c r="M33" s="2"/>
      <c r="N33" s="2"/>
      <c r="O33" s="2"/>
    </row>
    <row r="34" spans="1:15" ht="23.5" customHeight="1" x14ac:dyDescent="0.15">
      <c r="A34" s="393" t="s">
        <v>1092</v>
      </c>
      <c r="B34" s="393"/>
      <c r="C34" s="89"/>
      <c r="D34" s="89"/>
      <c r="E34" s="89"/>
      <c r="F34" s="393" t="s">
        <v>1093</v>
      </c>
      <c r="G34" s="393"/>
      <c r="H34" s="393"/>
      <c r="I34" s="393"/>
      <c r="J34" s="393"/>
      <c r="K34" s="393"/>
      <c r="L34" s="7"/>
      <c r="M34" s="2"/>
      <c r="N34" s="2"/>
      <c r="O34" s="2"/>
    </row>
    <row r="35" spans="1:15" ht="23.5" customHeight="1" x14ac:dyDescent="0.2">
      <c r="A35" s="89" t="s">
        <v>1094</v>
      </c>
      <c r="B35" s="90" t="s">
        <v>1096</v>
      </c>
      <c r="C35" s="89" t="s">
        <v>1098</v>
      </c>
      <c r="D35" s="89"/>
      <c r="E35" s="89"/>
      <c r="F35" s="89" t="s">
        <v>1100</v>
      </c>
      <c r="G35" s="386" t="s">
        <v>1101</v>
      </c>
      <c r="H35" s="386"/>
      <c r="I35" s="89"/>
      <c r="J35" s="89"/>
      <c r="K35" s="89"/>
      <c r="L35" s="7"/>
      <c r="M35" s="2"/>
      <c r="N35" s="2"/>
      <c r="O35" s="2"/>
    </row>
    <row r="36" spans="1:15" ht="23.5" customHeight="1" x14ac:dyDescent="0.2">
      <c r="A36" s="40" t="s">
        <v>1095</v>
      </c>
      <c r="B36" s="81" t="s">
        <v>1097</v>
      </c>
      <c r="C36" s="40" t="s">
        <v>1099</v>
      </c>
      <c r="D36" s="82"/>
      <c r="E36" s="82"/>
      <c r="F36" s="76" t="s">
        <v>1095</v>
      </c>
      <c r="G36" s="377" t="s">
        <v>1102</v>
      </c>
      <c r="H36" s="377"/>
      <c r="I36" s="76"/>
      <c r="J36" s="76"/>
      <c r="K36" s="76"/>
      <c r="L36" s="7"/>
      <c r="M36" s="2"/>
      <c r="N36" s="2"/>
      <c r="O36" s="2"/>
    </row>
    <row r="37" spans="1:15" ht="23.5" customHeight="1" x14ac:dyDescent="0.2">
      <c r="A37" s="40"/>
      <c r="B37" s="81"/>
      <c r="C37" s="40"/>
      <c r="D37" s="82"/>
      <c r="E37" s="82"/>
      <c r="F37" s="76"/>
      <c r="G37" s="76"/>
      <c r="H37" s="76"/>
      <c r="I37" s="76"/>
      <c r="J37" s="76"/>
      <c r="K37" s="76"/>
      <c r="L37" s="7"/>
      <c r="M37" s="2"/>
      <c r="N37" s="2"/>
      <c r="O37" s="2"/>
    </row>
    <row r="38" spans="1:15" ht="23.5" customHeight="1" x14ac:dyDescent="0.2">
      <c r="A38" s="393" t="s">
        <v>1103</v>
      </c>
      <c r="B38" s="393"/>
      <c r="C38" s="40"/>
      <c r="D38" s="82"/>
      <c r="E38" s="82"/>
      <c r="F38" s="76"/>
      <c r="G38" s="76"/>
      <c r="H38" s="76"/>
      <c r="I38" s="76"/>
      <c r="J38" s="76"/>
      <c r="K38" s="76"/>
      <c r="L38" s="7"/>
      <c r="M38" s="2"/>
      <c r="N38" s="2"/>
      <c r="O38" s="2"/>
    </row>
    <row r="39" spans="1:15" ht="23.5" customHeight="1" x14ac:dyDescent="0.15">
      <c r="A39" s="392" t="s">
        <v>1104</v>
      </c>
      <c r="B39" s="392"/>
      <c r="C39" s="392"/>
      <c r="D39" s="392"/>
      <c r="E39" s="392"/>
      <c r="F39" s="91"/>
      <c r="G39" s="91"/>
      <c r="H39" s="91"/>
      <c r="I39" s="91"/>
      <c r="J39" s="91"/>
      <c r="K39" s="91"/>
      <c r="L39" s="7"/>
      <c r="M39" s="2"/>
      <c r="N39" s="2"/>
      <c r="O39" s="2"/>
    </row>
    <row r="40" spans="1:15" ht="23.5" customHeight="1" x14ac:dyDescent="0.15">
      <c r="A40" s="392"/>
      <c r="B40" s="392"/>
      <c r="C40" s="392"/>
      <c r="D40" s="392"/>
      <c r="E40" s="392"/>
      <c r="F40" s="91"/>
      <c r="G40" s="91"/>
      <c r="H40" s="91"/>
      <c r="I40" s="91"/>
      <c r="J40" s="91"/>
      <c r="K40" s="91"/>
      <c r="L40" s="7"/>
      <c r="M40" s="2"/>
      <c r="N40" s="2"/>
      <c r="O40" s="2"/>
    </row>
    <row r="41" spans="1:15" ht="23.5" customHeight="1" x14ac:dyDescent="0.15">
      <c r="A41" s="392"/>
      <c r="B41" s="392"/>
      <c r="C41" s="392"/>
      <c r="D41" s="392"/>
      <c r="E41" s="392"/>
      <c r="F41" s="91"/>
      <c r="G41" s="91"/>
      <c r="H41" s="91"/>
      <c r="I41" s="91"/>
      <c r="J41" s="91"/>
      <c r="K41" s="91"/>
      <c r="L41" s="7"/>
      <c r="M41" s="2"/>
      <c r="N41" s="2"/>
      <c r="O41" s="2"/>
    </row>
  </sheetData>
  <sheetProtection algorithmName="SHA-512" hashValue="rFwkkuj8TOEo0znG2PVLJre0sRXOm7GgBHtC/0CFC1fmPc9A4NBiu3H0LWZZQzu+T1w5P7GVWjINDygbGaf2Eg==" saltValue="giRPRaIpNmpxj5WiFwRQWA==" spinCount="100000" sheet="1" scenarios="1"/>
  <mergeCells count="60">
    <mergeCell ref="A8:K8"/>
    <mergeCell ref="C1:I1"/>
    <mergeCell ref="A5:C5"/>
    <mergeCell ref="A6:K6"/>
    <mergeCell ref="A7:B7"/>
    <mergeCell ref="C7:K7"/>
    <mergeCell ref="A9:B9"/>
    <mergeCell ref="C9:K9"/>
    <mergeCell ref="A10:B10"/>
    <mergeCell ref="C10:K10"/>
    <mergeCell ref="A11:B11"/>
    <mergeCell ref="C11:K11"/>
    <mergeCell ref="A12:B12"/>
    <mergeCell ref="C12:K12"/>
    <mergeCell ref="A13:B13"/>
    <mergeCell ref="C13:K13"/>
    <mergeCell ref="A14:B14"/>
    <mergeCell ref="C14:K14"/>
    <mergeCell ref="C24:D24"/>
    <mergeCell ref="A15:B15"/>
    <mergeCell ref="C15:K15"/>
    <mergeCell ref="A16:B19"/>
    <mergeCell ref="C16:K19"/>
    <mergeCell ref="A21:K21"/>
    <mergeCell ref="A23:B23"/>
    <mergeCell ref="C23:D23"/>
    <mergeCell ref="A22:D22"/>
    <mergeCell ref="E22:K22"/>
    <mergeCell ref="A20:B20"/>
    <mergeCell ref="C20:K20"/>
    <mergeCell ref="G23:I23"/>
    <mergeCell ref="J23:K23"/>
    <mergeCell ref="B30:K30"/>
    <mergeCell ref="A27:B27"/>
    <mergeCell ref="G27:I27"/>
    <mergeCell ref="J27:K27"/>
    <mergeCell ref="C27:D27"/>
    <mergeCell ref="A25:B25"/>
    <mergeCell ref="G25:I25"/>
    <mergeCell ref="J25:K25"/>
    <mergeCell ref="A26:B26"/>
    <mergeCell ref="G26:I26"/>
    <mergeCell ref="J26:K26"/>
    <mergeCell ref="C25:D25"/>
    <mergeCell ref="A39:E41"/>
    <mergeCell ref="E23:F23"/>
    <mergeCell ref="E24:F24"/>
    <mergeCell ref="E25:F25"/>
    <mergeCell ref="E26:F26"/>
    <mergeCell ref="E27:F27"/>
    <mergeCell ref="A34:B34"/>
    <mergeCell ref="F34:K34"/>
    <mergeCell ref="B31:K31"/>
    <mergeCell ref="G35:H35"/>
    <mergeCell ref="G36:H36"/>
    <mergeCell ref="A38:B38"/>
    <mergeCell ref="C26:D26"/>
    <mergeCell ref="A24:B24"/>
    <mergeCell ref="G24:I24"/>
    <mergeCell ref="J24:K24"/>
  </mergeCells>
  <printOptions horizontalCentered="1" verticalCentered="1"/>
  <pageMargins left="0.23622047244094491" right="0.23622047244094491" top="0.35433070866141736" bottom="0.35433070866141736" header="0.31496062992125984" footer="0.31496062992125984"/>
  <pageSetup paperSize="9" scale="41" orientation="portrait"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E13E3F0-4C74-4B93-B461-67539B5C7F0E}">
          <x14:formula1>
            <xm:f>intern!$A$74:$A$75</xm:f>
          </x14:formula1>
          <xm:sqref>J23:K27</xm:sqref>
        </x14:dataValidation>
        <x14:dataValidation type="list" allowBlank="1" showInputMessage="1" showErrorMessage="1" xr:uid="{7F5969EE-E4F3-4B99-B237-A8394AF16888}">
          <x14:formula1>
            <xm:f>intern!$A$74:$A$76</xm:f>
          </x14:formula1>
          <xm:sqref>C27:D27</xm:sqref>
        </x14:dataValidation>
        <x14:dataValidation type="list" allowBlank="1" showInputMessage="1" showErrorMessage="1" xr:uid="{20AB2BCD-FC3E-4535-B0A7-A55F8EE5E561}">
          <x14:formula1>
            <xm:f>intern!$A$70:$A$71</xm:f>
          </x14:formula1>
          <xm:sqref>C24:D24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903DB-1C51-4D62-A721-9A54D43A981C}">
  <sheetPr codeName="Tabelle11">
    <tabColor indexed="10"/>
    <pageSetUpPr fitToPage="1"/>
  </sheetPr>
  <dimension ref="A1:P35"/>
  <sheetViews>
    <sheetView showGridLines="0" view="pageBreakPreview" zoomScale="75" zoomScaleNormal="80" zoomScaleSheetLayoutView="75" zoomScalePageLayoutView="70" workbookViewId="0">
      <selection activeCell="A23" sqref="A23:B23"/>
    </sheetView>
  </sheetViews>
  <sheetFormatPr baseColWidth="10" defaultColWidth="0" defaultRowHeight="12" x14ac:dyDescent="0.15"/>
  <cols>
    <col min="1" max="1" width="27.83203125" style="1" customWidth="1"/>
    <col min="2" max="2" width="23.5" style="1" customWidth="1"/>
    <col min="3" max="3" width="21.5" style="1" customWidth="1"/>
    <col min="4" max="4" width="22.1640625" style="1" customWidth="1"/>
    <col min="5" max="5" width="25.1640625" style="1" customWidth="1"/>
    <col min="6" max="6" width="30.1640625" style="1" customWidth="1"/>
    <col min="7" max="7" width="12.5" style="1" customWidth="1"/>
    <col min="8" max="8" width="20.5" style="1" customWidth="1"/>
    <col min="9" max="9" width="8.5" style="1" customWidth="1"/>
    <col min="10" max="10" width="15.33203125" style="1" customWidth="1"/>
    <col min="11" max="11" width="18.1640625" style="1" customWidth="1"/>
    <col min="12" max="12" width="9.1640625" style="1" customWidth="1"/>
    <col min="13" max="13" width="10.83203125" style="1" hidden="1" customWidth="1"/>
    <col min="14" max="16384" width="9.1640625" style="1" hidden="1"/>
  </cols>
  <sheetData>
    <row r="1" spans="1:16" s="13" customFormat="1" ht="58.5" customHeight="1" thickBot="1" x14ac:dyDescent="0.2">
      <c r="A1" s="98"/>
      <c r="B1" s="99"/>
      <c r="C1" s="207" t="s">
        <v>1107</v>
      </c>
      <c r="D1" s="189"/>
      <c r="E1" s="189"/>
      <c r="F1" s="189"/>
      <c r="G1" s="189"/>
      <c r="H1" s="189"/>
      <c r="I1" s="189"/>
      <c r="J1" s="99"/>
      <c r="K1" s="100"/>
      <c r="L1" s="1"/>
    </row>
    <row r="2" spans="1:16" ht="23" x14ac:dyDescent="0.15">
      <c r="A2" s="26" t="s">
        <v>0</v>
      </c>
      <c r="B2" s="19"/>
      <c r="C2" s="19"/>
      <c r="D2" s="19"/>
      <c r="E2" s="19"/>
      <c r="F2" s="20"/>
      <c r="G2" s="20"/>
      <c r="H2" s="14"/>
      <c r="I2" s="14"/>
      <c r="J2" s="14"/>
      <c r="K2" s="14"/>
      <c r="M2" s="2"/>
      <c r="N2" s="2"/>
      <c r="O2" s="2"/>
      <c r="P2" s="2"/>
    </row>
    <row r="3" spans="1:16" ht="23" x14ac:dyDescent="0.2">
      <c r="A3" s="25" t="s">
        <v>1080</v>
      </c>
      <c r="B3" s="25"/>
      <c r="C3" s="25"/>
      <c r="D3" s="25"/>
      <c r="E3" s="25"/>
      <c r="F3" s="25"/>
      <c r="G3" s="25"/>
      <c r="H3" s="16"/>
      <c r="I3" s="16"/>
      <c r="J3" s="16"/>
      <c r="K3" s="16"/>
      <c r="L3" s="15"/>
      <c r="M3" s="2"/>
      <c r="N3" s="2"/>
      <c r="O3" s="2"/>
      <c r="P3" s="2"/>
    </row>
    <row r="4" spans="1:16" ht="23" x14ac:dyDescent="0.15">
      <c r="A4" s="25" t="s">
        <v>1081</v>
      </c>
      <c r="B4" s="25"/>
      <c r="C4" s="25"/>
      <c r="D4" s="25"/>
      <c r="E4" s="25"/>
      <c r="F4" s="25"/>
      <c r="G4" s="25"/>
      <c r="H4" s="25"/>
      <c r="I4" s="17"/>
      <c r="J4" s="17"/>
      <c r="K4" s="17"/>
      <c r="L4" s="15"/>
      <c r="M4" s="2"/>
      <c r="N4" s="2"/>
      <c r="O4" s="2"/>
      <c r="P4" s="2"/>
    </row>
    <row r="5" spans="1:16" ht="28.5" customHeight="1" thickBot="1" x14ac:dyDescent="0.3">
      <c r="A5" s="216" t="s">
        <v>1186</v>
      </c>
      <c r="B5" s="216"/>
      <c r="C5" s="216"/>
      <c r="E5" s="21"/>
      <c r="F5" s="21"/>
      <c r="G5" s="21"/>
      <c r="H5" s="16"/>
      <c r="I5" s="16"/>
      <c r="J5" s="16"/>
      <c r="K5" s="16"/>
      <c r="L5" s="15"/>
      <c r="M5" s="2"/>
      <c r="N5" s="2"/>
      <c r="O5" s="2"/>
      <c r="P5" s="2"/>
    </row>
    <row r="6" spans="1:16" ht="58.5" customHeight="1" thickTop="1" thickBot="1" x14ac:dyDescent="0.2">
      <c r="A6" s="213" t="s">
        <v>2</v>
      </c>
      <c r="B6" s="214"/>
      <c r="C6" s="214"/>
      <c r="D6" s="214"/>
      <c r="E6" s="214"/>
      <c r="F6" s="214"/>
      <c r="G6" s="214"/>
      <c r="H6" s="214"/>
      <c r="I6" s="214"/>
      <c r="J6" s="214"/>
      <c r="K6" s="215"/>
      <c r="L6" s="15"/>
      <c r="M6" s="2"/>
      <c r="N6" s="2"/>
      <c r="O6" s="2"/>
      <c r="P6" s="2"/>
    </row>
    <row r="7" spans="1:16" customFormat="1" ht="35.5" customHeight="1" thickTop="1" x14ac:dyDescent="0.15">
      <c r="A7" s="208" t="s">
        <v>3</v>
      </c>
      <c r="B7" s="208"/>
      <c r="C7" s="210" t="s">
        <v>4</v>
      </c>
      <c r="D7" s="211"/>
      <c r="E7" s="211"/>
      <c r="F7" s="211"/>
      <c r="G7" s="211"/>
      <c r="H7" s="211"/>
      <c r="I7" s="211"/>
      <c r="J7" s="211"/>
      <c r="K7" s="212"/>
    </row>
    <row r="8" spans="1:16" customFormat="1" ht="55.5" customHeight="1" x14ac:dyDescent="0.15">
      <c r="A8" s="238" t="s">
        <v>84</v>
      </c>
      <c r="B8" s="239"/>
      <c r="C8" s="239"/>
      <c r="D8" s="239"/>
      <c r="E8" s="239"/>
      <c r="F8" s="239"/>
      <c r="G8" s="239"/>
      <c r="H8" s="239"/>
      <c r="I8" s="239"/>
      <c r="J8" s="239"/>
      <c r="K8" s="240"/>
    </row>
    <row r="9" spans="1:16" customFormat="1" ht="35.5" customHeight="1" x14ac:dyDescent="0.15">
      <c r="A9" s="208" t="s">
        <v>22</v>
      </c>
      <c r="B9" s="209"/>
      <c r="C9" s="218"/>
      <c r="D9" s="388"/>
      <c r="E9" s="388"/>
      <c r="F9" s="388"/>
      <c r="G9" s="388"/>
      <c r="H9" s="388"/>
      <c r="I9" s="388"/>
      <c r="J9" s="388"/>
      <c r="K9" s="389"/>
    </row>
    <row r="10" spans="1:16" customFormat="1" ht="35.5" customHeight="1" x14ac:dyDescent="0.15">
      <c r="A10" s="248" t="s">
        <v>85</v>
      </c>
      <c r="B10" s="249"/>
      <c r="C10" s="218"/>
      <c r="D10" s="388"/>
      <c r="E10" s="388"/>
      <c r="F10" s="388"/>
      <c r="G10" s="388"/>
      <c r="H10" s="388"/>
      <c r="I10" s="388"/>
      <c r="J10" s="388"/>
      <c r="K10" s="389"/>
    </row>
    <row r="11" spans="1:16" customFormat="1" ht="35.5" customHeight="1" x14ac:dyDescent="0.15">
      <c r="A11" s="248" t="s">
        <v>86</v>
      </c>
      <c r="B11" s="249"/>
      <c r="C11" s="218"/>
      <c r="D11" s="388"/>
      <c r="E11" s="388"/>
      <c r="F11" s="388"/>
      <c r="G11" s="388"/>
      <c r="H11" s="388"/>
      <c r="I11" s="388"/>
      <c r="J11" s="388"/>
      <c r="K11" s="389"/>
    </row>
    <row r="12" spans="1:16" customFormat="1" ht="35.5" customHeight="1" x14ac:dyDescent="0.15">
      <c r="A12" s="248" t="s">
        <v>87</v>
      </c>
      <c r="B12" s="249"/>
      <c r="C12" s="218"/>
      <c r="D12" s="388"/>
      <c r="E12" s="388"/>
      <c r="F12" s="388"/>
      <c r="G12" s="388"/>
      <c r="H12" s="388"/>
      <c r="I12" s="388"/>
      <c r="J12" s="388"/>
      <c r="K12" s="389"/>
    </row>
    <row r="13" spans="1:16" customFormat="1" ht="35.5" customHeight="1" x14ac:dyDescent="0.15">
      <c r="A13" s="248" t="s">
        <v>88</v>
      </c>
      <c r="B13" s="249"/>
      <c r="C13" s="218"/>
      <c r="D13" s="388"/>
      <c r="E13" s="388"/>
      <c r="F13" s="388"/>
      <c r="G13" s="388"/>
      <c r="H13" s="388"/>
      <c r="I13" s="388"/>
      <c r="J13" s="388"/>
      <c r="K13" s="389"/>
    </row>
    <row r="14" spans="1:16" customFormat="1" ht="35.5" customHeight="1" x14ac:dyDescent="0.15">
      <c r="A14" s="248" t="s">
        <v>89</v>
      </c>
      <c r="B14" s="249"/>
      <c r="C14" s="218"/>
      <c r="D14" s="388"/>
      <c r="E14" s="388"/>
      <c r="F14" s="388"/>
      <c r="G14" s="388"/>
      <c r="H14" s="388"/>
      <c r="I14" s="388"/>
      <c r="J14" s="388"/>
      <c r="K14" s="389"/>
    </row>
    <row r="15" spans="1:16" customFormat="1" ht="35.5" customHeight="1" x14ac:dyDescent="0.15">
      <c r="A15" s="248" t="s">
        <v>90</v>
      </c>
      <c r="B15" s="249"/>
      <c r="C15" s="218"/>
      <c r="D15" s="388"/>
      <c r="E15" s="388"/>
      <c r="F15" s="388"/>
      <c r="G15" s="388"/>
      <c r="H15" s="388"/>
      <c r="I15" s="388"/>
      <c r="J15" s="388"/>
      <c r="K15" s="389"/>
    </row>
    <row r="16" spans="1:16" customFormat="1" ht="35.5" customHeight="1" x14ac:dyDescent="0.15">
      <c r="A16" s="244" t="s">
        <v>1212</v>
      </c>
      <c r="B16" s="245"/>
      <c r="C16" s="227"/>
      <c r="D16" s="228"/>
      <c r="E16" s="228"/>
      <c r="F16" s="228"/>
      <c r="G16" s="228"/>
      <c r="H16" s="228"/>
      <c r="I16" s="228"/>
      <c r="J16" s="228"/>
      <c r="K16" s="390"/>
    </row>
    <row r="17" spans="1:15" customFormat="1" ht="35.5" customHeight="1" x14ac:dyDescent="0.15">
      <c r="A17" s="246"/>
      <c r="B17" s="247"/>
      <c r="C17" s="229"/>
      <c r="D17" s="230"/>
      <c r="E17" s="230"/>
      <c r="F17" s="230"/>
      <c r="G17" s="230"/>
      <c r="H17" s="230"/>
      <c r="I17" s="230"/>
      <c r="J17" s="230"/>
      <c r="K17" s="391"/>
    </row>
    <row r="18" spans="1:15" customFormat="1" ht="35.5" customHeight="1" x14ac:dyDescent="0.15">
      <c r="A18" s="246"/>
      <c r="B18" s="247"/>
      <c r="C18" s="229"/>
      <c r="D18" s="230"/>
      <c r="E18" s="230"/>
      <c r="F18" s="230"/>
      <c r="G18" s="230"/>
      <c r="H18" s="230"/>
      <c r="I18" s="230"/>
      <c r="J18" s="230"/>
      <c r="K18" s="391"/>
    </row>
    <row r="19" spans="1:15" customFormat="1" ht="35.5" customHeight="1" x14ac:dyDescent="0.15">
      <c r="A19" s="246"/>
      <c r="B19" s="247"/>
      <c r="C19" s="229"/>
      <c r="D19" s="230"/>
      <c r="E19" s="230"/>
      <c r="F19" s="230"/>
      <c r="G19" s="230"/>
      <c r="H19" s="230"/>
      <c r="I19" s="230"/>
      <c r="J19" s="230"/>
      <c r="K19" s="391"/>
    </row>
    <row r="20" spans="1:15" customFormat="1" ht="53.5" customHeight="1" x14ac:dyDescent="0.15">
      <c r="A20" s="248" t="s">
        <v>1108</v>
      </c>
      <c r="B20" s="249"/>
      <c r="C20" s="218"/>
      <c r="D20" s="388"/>
      <c r="E20" s="388"/>
      <c r="F20" s="388"/>
      <c r="G20" s="388"/>
      <c r="H20" s="388"/>
      <c r="I20" s="388"/>
      <c r="J20" s="388"/>
      <c r="K20" s="389"/>
    </row>
    <row r="21" spans="1:15" customFormat="1" ht="63.5" customHeight="1" x14ac:dyDescent="0.15">
      <c r="A21" s="334" t="s">
        <v>1114</v>
      </c>
      <c r="B21" s="335"/>
      <c r="C21" s="335"/>
      <c r="D21" s="335"/>
      <c r="E21" s="335"/>
      <c r="F21" s="335"/>
      <c r="G21" s="335"/>
      <c r="H21" s="335"/>
      <c r="I21" s="335"/>
      <c r="J21" s="335"/>
      <c r="K21" s="336"/>
    </row>
    <row r="22" spans="1:15" customFormat="1" ht="36.5" customHeight="1" x14ac:dyDescent="0.15">
      <c r="A22" s="248" t="s">
        <v>1115</v>
      </c>
      <c r="B22" s="249"/>
      <c r="C22" s="360"/>
      <c r="D22" s="362"/>
      <c r="E22" s="360"/>
      <c r="F22" s="362"/>
      <c r="G22" s="360"/>
      <c r="H22" s="361"/>
      <c r="I22" s="362"/>
      <c r="J22" s="360"/>
      <c r="K22" s="362"/>
    </row>
    <row r="23" spans="1:15" customFormat="1" ht="44" customHeight="1" x14ac:dyDescent="0.15">
      <c r="A23" s="248" t="s">
        <v>1214</v>
      </c>
      <c r="B23" s="249"/>
      <c r="C23" s="360"/>
      <c r="D23" s="362"/>
      <c r="E23" s="360"/>
      <c r="F23" s="362"/>
      <c r="G23" s="360"/>
      <c r="H23" s="361"/>
      <c r="I23" s="362"/>
      <c r="J23" s="360"/>
      <c r="K23" s="362"/>
    </row>
    <row r="24" spans="1:15" customFormat="1" ht="35.5" customHeight="1" x14ac:dyDescent="0.15">
      <c r="A24" s="248" t="s">
        <v>1116</v>
      </c>
      <c r="B24" s="249"/>
      <c r="C24" s="360"/>
      <c r="D24" s="362"/>
      <c r="E24" s="360"/>
      <c r="F24" s="362"/>
      <c r="G24" s="360"/>
      <c r="H24" s="361"/>
      <c r="I24" s="362"/>
      <c r="J24" s="360"/>
      <c r="K24" s="362"/>
    </row>
    <row r="25" spans="1:15" ht="22" customHeight="1" x14ac:dyDescent="0.15">
      <c r="A25" s="69"/>
      <c r="B25" s="69"/>
      <c r="C25" s="69"/>
      <c r="D25" s="69"/>
      <c r="E25" s="69"/>
      <c r="F25" s="69"/>
      <c r="G25" s="69"/>
      <c r="H25" s="69"/>
      <c r="I25" s="69"/>
      <c r="J25" s="69"/>
      <c r="K25" s="69"/>
      <c r="L25" s="7"/>
      <c r="M25" s="2"/>
      <c r="N25" s="2"/>
      <c r="O25" s="2"/>
    </row>
    <row r="26" spans="1:15" ht="22" customHeight="1" x14ac:dyDescent="0.15">
      <c r="A26" s="397" t="s">
        <v>1117</v>
      </c>
      <c r="B26" s="397"/>
      <c r="C26" s="397"/>
      <c r="D26" s="397"/>
      <c r="E26" s="397"/>
      <c r="F26" s="397"/>
      <c r="G26" s="397"/>
      <c r="H26" s="397"/>
      <c r="I26" s="397"/>
      <c r="J26" s="397"/>
      <c r="K26" s="397"/>
      <c r="L26" s="7"/>
      <c r="M26" s="2"/>
      <c r="N26" s="2"/>
      <c r="O26" s="2"/>
    </row>
    <row r="27" spans="1:15" ht="22" customHeight="1" x14ac:dyDescent="0.15">
      <c r="A27" s="73"/>
      <c r="B27" s="73"/>
      <c r="C27" s="73"/>
      <c r="D27" s="73"/>
      <c r="E27" s="73"/>
      <c r="F27" s="73"/>
      <c r="G27" s="73"/>
      <c r="H27" s="73"/>
      <c r="I27" s="73"/>
      <c r="J27" s="73"/>
      <c r="K27" s="73"/>
      <c r="L27" s="7"/>
      <c r="M27" s="2"/>
      <c r="N27" s="2"/>
      <c r="O27" s="2"/>
    </row>
    <row r="28" spans="1:15" ht="23.5" customHeight="1" x14ac:dyDescent="0.2">
      <c r="A28" s="80" t="s">
        <v>1118</v>
      </c>
      <c r="B28" s="86"/>
      <c r="C28" s="86"/>
      <c r="D28" s="86"/>
      <c r="E28" s="86"/>
      <c r="F28" s="87"/>
      <c r="G28" s="87"/>
      <c r="H28" s="87"/>
      <c r="I28" s="87"/>
      <c r="J28" s="87"/>
      <c r="K28" s="87"/>
      <c r="L28" s="7"/>
      <c r="M28" s="2"/>
      <c r="N28" s="2"/>
      <c r="O28" s="2"/>
    </row>
    <row r="29" spans="1:15" ht="23.5" customHeight="1" x14ac:dyDescent="0.15">
      <c r="A29" s="386" t="s">
        <v>1120</v>
      </c>
      <c r="B29" s="386"/>
      <c r="C29" s="386"/>
      <c r="D29" s="386"/>
      <c r="E29" s="386"/>
      <c r="F29" s="386"/>
      <c r="G29" s="386"/>
      <c r="H29" s="386"/>
      <c r="I29" s="386"/>
      <c r="J29" s="386"/>
      <c r="K29" s="386"/>
      <c r="L29" s="7"/>
      <c r="M29" s="2"/>
      <c r="N29" s="2"/>
      <c r="O29" s="2"/>
    </row>
    <row r="30" spans="1:15" ht="38.5" customHeight="1" x14ac:dyDescent="0.15">
      <c r="A30" s="386"/>
      <c r="B30" s="386"/>
      <c r="C30" s="386"/>
      <c r="D30" s="386"/>
      <c r="E30" s="386"/>
      <c r="F30" s="386"/>
      <c r="G30" s="386"/>
      <c r="H30" s="386"/>
      <c r="I30" s="386"/>
      <c r="J30" s="386"/>
      <c r="K30" s="386"/>
      <c r="L30" s="7"/>
      <c r="M30" s="2"/>
      <c r="N30" s="2"/>
      <c r="O30" s="2"/>
    </row>
    <row r="31" spans="1:15" ht="23.5" customHeight="1" x14ac:dyDescent="0.2">
      <c r="A31" s="40"/>
      <c r="B31" s="81"/>
      <c r="C31" s="40"/>
      <c r="D31" s="82"/>
      <c r="E31" s="82"/>
      <c r="F31" s="76"/>
      <c r="G31" s="76"/>
      <c r="H31" s="76"/>
      <c r="I31" s="76"/>
      <c r="J31" s="76"/>
      <c r="K31" s="76"/>
      <c r="L31" s="7"/>
      <c r="M31" s="2"/>
      <c r="N31" s="2"/>
      <c r="O31" s="2"/>
    </row>
    <row r="32" spans="1:15" ht="23.5" customHeight="1" x14ac:dyDescent="0.2">
      <c r="A32" s="393" t="s">
        <v>1119</v>
      </c>
      <c r="B32" s="393"/>
      <c r="C32" s="40"/>
      <c r="D32" s="82"/>
      <c r="E32" s="82"/>
      <c r="F32" s="76"/>
      <c r="G32" s="76"/>
      <c r="H32" s="76"/>
      <c r="I32" s="76"/>
      <c r="J32" s="76"/>
      <c r="K32" s="76"/>
      <c r="L32" s="7"/>
      <c r="M32" s="2"/>
      <c r="N32" s="2"/>
      <c r="O32" s="2"/>
    </row>
    <row r="33" spans="1:15" ht="23.5" customHeight="1" x14ac:dyDescent="0.15">
      <c r="A33" s="392" t="s">
        <v>1121</v>
      </c>
      <c r="B33" s="392"/>
      <c r="C33" s="392"/>
      <c r="D33" s="392"/>
      <c r="E33" s="392"/>
      <c r="F33" s="392"/>
      <c r="G33" s="392"/>
      <c r="H33" s="392"/>
      <c r="I33" s="392"/>
      <c r="J33" s="392"/>
      <c r="K33" s="392"/>
      <c r="L33" s="7"/>
      <c r="M33" s="2"/>
      <c r="N33" s="2"/>
      <c r="O33" s="2"/>
    </row>
    <row r="34" spans="1:15" ht="23.5" customHeight="1" x14ac:dyDescent="0.15">
      <c r="A34" s="392"/>
      <c r="B34" s="392"/>
      <c r="C34" s="392"/>
      <c r="D34" s="392"/>
      <c r="E34" s="392"/>
      <c r="F34" s="392"/>
      <c r="G34" s="392"/>
      <c r="H34" s="392"/>
      <c r="I34" s="392"/>
      <c r="J34" s="392"/>
      <c r="K34" s="392"/>
      <c r="L34" s="7"/>
      <c r="M34" s="2"/>
      <c r="N34" s="2"/>
      <c r="O34" s="2"/>
    </row>
    <row r="35" spans="1:15" ht="8.5" customHeight="1" x14ac:dyDescent="0.15">
      <c r="A35" s="392"/>
      <c r="B35" s="392"/>
      <c r="C35" s="392"/>
      <c r="D35" s="392"/>
      <c r="E35" s="392"/>
      <c r="F35" s="392"/>
      <c r="G35" s="392"/>
      <c r="H35" s="392"/>
      <c r="I35" s="392"/>
      <c r="J35" s="392"/>
      <c r="K35" s="392"/>
      <c r="L35" s="7"/>
      <c r="M35" s="2"/>
      <c r="N35" s="2"/>
      <c r="O35" s="2"/>
    </row>
  </sheetData>
  <sheetProtection algorithmName="SHA-512" hashValue="VJuEZU2+9vQMu4xQC9e0E+Y78DiIWqetr1N4MV0DV3OEzeyutRZb7wgEeCE1ML4HodQdwdpZ+VfmJjlAdBThuQ==" saltValue="3pHmg2qFZif/4oFB5IiSFA==" spinCount="100000" sheet="1" objects="1" scenarios="1"/>
  <mergeCells count="44">
    <mergeCell ref="A8:K8"/>
    <mergeCell ref="C1:I1"/>
    <mergeCell ref="A5:C5"/>
    <mergeCell ref="A6:K6"/>
    <mergeCell ref="A7:B7"/>
    <mergeCell ref="C7:K7"/>
    <mergeCell ref="A9:B9"/>
    <mergeCell ref="C9:K9"/>
    <mergeCell ref="A10:B10"/>
    <mergeCell ref="C10:K10"/>
    <mergeCell ref="A11:B11"/>
    <mergeCell ref="C11:K11"/>
    <mergeCell ref="A12:B12"/>
    <mergeCell ref="C12:K12"/>
    <mergeCell ref="A13:B13"/>
    <mergeCell ref="C13:K13"/>
    <mergeCell ref="A14:B14"/>
    <mergeCell ref="C14:K14"/>
    <mergeCell ref="A15:B15"/>
    <mergeCell ref="C15:K15"/>
    <mergeCell ref="A16:B19"/>
    <mergeCell ref="C16:K19"/>
    <mergeCell ref="A20:B20"/>
    <mergeCell ref="C20:K20"/>
    <mergeCell ref="A21:K21"/>
    <mergeCell ref="A22:B22"/>
    <mergeCell ref="C22:D22"/>
    <mergeCell ref="E22:F22"/>
    <mergeCell ref="G22:I22"/>
    <mergeCell ref="J22:K22"/>
    <mergeCell ref="A23:B23"/>
    <mergeCell ref="C23:D23"/>
    <mergeCell ref="E23:F23"/>
    <mergeCell ref="G23:I23"/>
    <mergeCell ref="J23:K23"/>
    <mergeCell ref="A32:B32"/>
    <mergeCell ref="A26:K26"/>
    <mergeCell ref="A29:K30"/>
    <mergeCell ref="A33:K35"/>
    <mergeCell ref="A24:B24"/>
    <mergeCell ref="C24:D24"/>
    <mergeCell ref="E24:F24"/>
    <mergeCell ref="G24:I24"/>
    <mergeCell ref="J24:K24"/>
  </mergeCells>
  <printOptions horizontalCentered="1" verticalCentered="1"/>
  <pageMargins left="0.23622047244094491" right="0.23622047244094491" top="0.35433070866141736" bottom="0.35433070866141736" header="0.31496062992125984" footer="0.31496062992125984"/>
  <pageSetup paperSize="9" scale="41"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82C9340-E8DC-41A8-A6D5-7853EE53ADC1}">
          <x14:formula1>
            <xm:f>intern!$A$81:$A$85</xm:f>
          </x14:formula1>
          <xm:sqref>C20:K20</xm:sqref>
        </x14:dataValidation>
        <x14:dataValidation type="list" allowBlank="1" showInputMessage="1" showErrorMessage="1" xr:uid="{65E6654C-2543-427B-952F-3B7538A3D726}">
          <x14:formula1>
            <xm:f>intern!$A$74:$A$75</xm:f>
          </x14:formula1>
          <xm:sqref>J22:K24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8d89b69-2af5-45cb-9f5e-22c7c3da6616">
      <Terms xmlns="http://schemas.microsoft.com/office/infopath/2007/PartnerControls"/>
    </lcf76f155ced4ddcb4097134ff3c332f>
    <TaxCatchAll xmlns="2530c54b-5a24-40ec-a56d-61892276df8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A4BC1AF0E6B242A966F55DE57E5D10" ma:contentTypeVersion="11" ma:contentTypeDescription="Create a new document." ma:contentTypeScope="" ma:versionID="115227d99815f190c3e549d63fac41d4">
  <xsd:schema xmlns:xsd="http://www.w3.org/2001/XMLSchema" xmlns:xs="http://www.w3.org/2001/XMLSchema" xmlns:p="http://schemas.microsoft.com/office/2006/metadata/properties" xmlns:ns2="b8d89b69-2af5-45cb-9f5e-22c7c3da6616" xmlns:ns3="2530c54b-5a24-40ec-a56d-61892276df85" targetNamespace="http://schemas.microsoft.com/office/2006/metadata/properties" ma:root="true" ma:fieldsID="d96ff7260cd3311bfa3ba8753a8214d9" ns2:_="" ns3:_="">
    <xsd:import namespace="b8d89b69-2af5-45cb-9f5e-22c7c3da6616"/>
    <xsd:import namespace="2530c54b-5a24-40ec-a56d-61892276df8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d89b69-2af5-45cb-9f5e-22c7c3da661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f290dbc3-6cae-4353-9e99-8ac785d1b8cf"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30c54b-5a24-40ec-a56d-61892276df8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a76c002-434b-4921-9a4d-6ed046cd933a}" ma:internalName="TaxCatchAll" ma:showField="CatchAllData" ma:web="2530c54b-5a24-40ec-a56d-61892276df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79B63A-074F-45FE-9D40-264CFFCFD9A8}">
  <ds:schemaRefs>
    <ds:schemaRef ds:uri="http://schemas.microsoft.com/sharepoint/v3/contenttype/forms"/>
  </ds:schemaRefs>
</ds:datastoreItem>
</file>

<file path=customXml/itemProps2.xml><?xml version="1.0" encoding="utf-8"?>
<ds:datastoreItem xmlns:ds="http://schemas.openxmlformats.org/officeDocument/2006/customXml" ds:itemID="{E32BCA75-CD4D-4249-9206-5B9F8CD3D626}">
  <ds:schemaRefs>
    <ds:schemaRef ds:uri="http://www.w3.org/XML/1998/namespace"/>
    <ds:schemaRef ds:uri="http://schemas.microsoft.com/office/2006/metadata/properties"/>
    <ds:schemaRef ds:uri="http://schemas.openxmlformats.org/package/2006/metadata/core-properties"/>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9d2b2ac5-1c02-45c0-86a3-0e9261ed630e"/>
    <ds:schemaRef ds:uri="8f8f594c-917f-45e2-a559-616b14db0aec"/>
    <ds:schemaRef ds:uri="b8d89b69-2af5-45cb-9f5e-22c7c3da6616"/>
    <ds:schemaRef ds:uri="2530c54b-5a24-40ec-a56d-61892276df85"/>
  </ds:schemaRefs>
</ds:datastoreItem>
</file>

<file path=customXml/itemProps3.xml><?xml version="1.0" encoding="utf-8"?>
<ds:datastoreItem xmlns:ds="http://schemas.openxmlformats.org/officeDocument/2006/customXml" ds:itemID="{F82C2C53-5716-4E77-A18E-4090B43AE7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d89b69-2af5-45cb-9f5e-22c7c3da6616"/>
    <ds:schemaRef ds:uri="2530c54b-5a24-40ec-a56d-61892276df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2</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Overview</vt:lpstr>
      <vt:lpstr>Compound preparation</vt:lpstr>
      <vt:lpstr>KINASE Screening</vt:lpstr>
      <vt:lpstr>KINASE Selection</vt:lpstr>
      <vt:lpstr>KINASE Panel Screening</vt:lpstr>
      <vt:lpstr>CDK, LK, Mutant IC50-Profiler</vt:lpstr>
      <vt:lpstr>KINASE Finder</vt:lpstr>
      <vt:lpstr>KINASE Finder Hit Confirmation</vt:lpstr>
      <vt:lpstr>SUBSTRATE Finder</vt:lpstr>
      <vt:lpstr>intern</vt:lpstr>
      <vt:lpstr>'CDK, LK, Mutant IC50-Profiler'!Print_Area</vt:lpstr>
      <vt:lpstr>'Compound preparation'!Print_Area</vt:lpstr>
      <vt:lpstr>'KINASE Finder'!Print_Area</vt:lpstr>
      <vt:lpstr>'KINASE Finder Hit Confirmation'!Print_Area</vt:lpstr>
      <vt:lpstr>'KINASE Panel Screening'!Print_Area</vt:lpstr>
      <vt:lpstr>'KINASE Screening'!Print_Area</vt:lpstr>
      <vt:lpstr>'KINASE Selection'!Print_Area</vt:lpstr>
      <vt:lpstr>'SUBSTRATE Finder'!Print_Area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1900-12-31T22:00:00Z</dcterms:created>
  <dcterms:modified xsi:type="dcterms:W3CDTF">2024-05-02T09:53:16Z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0x010100335316767A5A8D4B873785F737BBA5CD</vt:lpwstr>
  </property>
  <property fmtid="{D5CDD505-2E9C-101B-9397-08002B2CF9AE}" pid="3" name="MediaServiceImageTags">
    <vt:lpwstr/>
  </property>
  <property fmtid="{D5CDD505-2E9C-101B-9397-08002B2CF9AE}" pid="4" name="Order">
    <vt:r8>300</vt:r8>
  </property>
</Properties>
</file>